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05" activeTab="0"/>
  </bookViews>
  <sheets>
    <sheet name="EXAMPLE3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<sst xmlns="http://schemas.openxmlformats.org/spreadsheetml/2006/main" count="168" uniqueCount="111">
  <si>
    <t>\EXAMPLE3.WK1</t>
  </si>
  <si>
    <t xml:space="preserve">EXAMPLE OF COTTON IN SENEGAL </t>
  </si>
  <si>
    <t>The example of cotton research in Senegal developed in the text is repeated in this</t>
  </si>
  <si>
    <t>exercise. This example enables us to calculate the economic impact of the</t>
  </si>
  <si>
    <t>introduction of several new varieties at once. This complicates the calculations of the</t>
  </si>
  <si>
    <t>adoption rate and of the increase in yield (dY) since the cumulative increase must be</t>
  </si>
  <si>
    <t>considered.</t>
  </si>
  <si>
    <t>All of the data for this study are included in a spreadsheet file entitled "example3.wk1".</t>
  </si>
  <si>
    <t>Correct formulas to compute the parameters j,c,k, dQ, social gain and the internal rate</t>
  </si>
  <si>
    <t>of return appear in the file entitled "complet3.wk1". The calculations and data</t>
  </si>
  <si>
    <t>transformation are described in the following steps:</t>
  </si>
  <si>
    <t xml:space="preserve">MARKET DATA  ON QUANTITIES AND PRICES </t>
  </si>
  <si>
    <t>Produc-</t>
  </si>
  <si>
    <t>Mean</t>
  </si>
  <si>
    <t>Nominal</t>
  </si>
  <si>
    <t>Consumer</t>
  </si>
  <si>
    <t>Acreage</t>
  </si>
  <si>
    <t>tion</t>
  </si>
  <si>
    <t>Yield</t>
  </si>
  <si>
    <t>Fiber</t>
  </si>
  <si>
    <t>Price</t>
  </si>
  <si>
    <t>(ha)</t>
  </si>
  <si>
    <t>(t)</t>
  </si>
  <si>
    <t>(kg/ha)</t>
  </si>
  <si>
    <t>Index</t>
  </si>
  <si>
    <t>[At]</t>
  </si>
  <si>
    <t>[Q]</t>
  </si>
  <si>
    <t>[Ym]</t>
  </si>
  <si>
    <t>(CFA/kg)</t>
  </si>
  <si>
    <t>(1993=1)</t>
  </si>
  <si>
    <t>1. The data on acreage under the new technologies enable us to calculate the</t>
  </si>
  <si>
    <t>adoption rate beginning in 1985, the starting date for diffusion. Considering that several</t>
  </si>
  <si>
    <t>varieties were introduced from 1985 to 1993, the adoption rate (t) is computed by</t>
  </si>
  <si>
    <t>dividing the acreage for each variety by the total acreage planted in the new variety.</t>
  </si>
  <si>
    <t>AGRONOMIC DATA ON ADOPTION</t>
  </si>
  <si>
    <t>Acreage under the new technology (ha)</t>
  </si>
  <si>
    <t>Irma</t>
  </si>
  <si>
    <t>Stam</t>
  </si>
  <si>
    <t>Total</t>
  </si>
  <si>
    <t>BJA</t>
  </si>
  <si>
    <t>L 299</t>
  </si>
  <si>
    <t>9697</t>
  </si>
  <si>
    <t>1243</t>
  </si>
  <si>
    <t>F</t>
  </si>
  <si>
    <t>42</t>
  </si>
  <si>
    <t xml:space="preserve">Adoption rate for the new technologies (t) </t>
  </si>
  <si>
    <t xml:space="preserve">Stam </t>
  </si>
  <si>
    <t>2. The increase in cumulative yield (dY) is computed on the basis of experimental</t>
  </si>
  <si>
    <t>data comparing the yields for a new variety with those of the preceeding variety.</t>
  </si>
  <si>
    <t>The yield increase is cumulative from one variety to another, with respect to the BJA.</t>
  </si>
  <si>
    <t>AGRONOMIC DATA (CONTINUED)</t>
  </si>
  <si>
    <t>Cumulative yield gains (kg/ha) [dY]</t>
  </si>
  <si>
    <t>Stam F</t>
  </si>
  <si>
    <t>3. The proportional increase in production (j) is computed by applying the</t>
  </si>
  <si>
    <t>following formula: j= dY*t/Ym, where Ym is the mean yield.</t>
  </si>
  <si>
    <t>Proportional increase in production [j]</t>
  </si>
  <si>
    <t>4. In 1985, when the new varieties were first adopted, existing techniques had production costs</t>
  </si>
  <si>
    <t>around 30,000 FCFA/ha, while the new techniques cost around 50,000 FCFA/ha, for a level of</t>
  </si>
  <si>
    <t>adoption cost (dC) around 20,000 FCFA/ha. These adoption costs then declined gradually, as</t>
  </si>
  <si>
    <t>improved agronomic packages became available.  Note that, as before, adoption costs are</t>
  </si>
  <si>
    <t>expressed in real terms by dividing the observed (nominal) prices by a price index.</t>
  </si>
  <si>
    <t xml:space="preserve">Adoption costs (dC), in real terms </t>
  </si>
  <si>
    <t>Adoption</t>
  </si>
  <si>
    <t>Prod.</t>
  </si>
  <si>
    <t>Cost (dC)</t>
  </si>
  <si>
    <t>Prices</t>
  </si>
  <si>
    <t>Costs</t>
  </si>
  <si>
    <t>(Real)</t>
  </si>
  <si>
    <t>(FCFA/ha)</t>
  </si>
  <si>
    <t>(FCFA/kg)</t>
  </si>
  <si>
    <t>('93=1)</t>
  </si>
  <si>
    <t>[P]</t>
  </si>
  <si>
    <t>6. To move from adoption costs per hectare to proportional adoption costs, we can</t>
  </si>
  <si>
    <t>follow the formula:  c=(dC*T)/(Ym*P).</t>
  </si>
  <si>
    <t>Proportional increase in costs [c=(dC*T)/(P*Ym)])</t>
  </si>
  <si>
    <t>7. It is now necessary to incorporate supply and demand elasticities.  We assume a</t>
  </si>
  <si>
    <t>very low supply elasticity (E=0.3) to reflect the small potential for increased area or</t>
  </si>
  <si>
    <t>input use, and a high demand elasticity (e=10) to reflect the fact that the price of cotton</t>
  </si>
  <si>
    <t>is determined in a very large world market. The k parameter is computed by dividing j</t>
  </si>
  <si>
    <t>by E and by subtracting c from the result. The increase in production (dQ) is computed</t>
  </si>
  <si>
    <t>using the formula: dQ=(Q*e*E*k)/(E+e), and social gains are computed using the formula</t>
  </si>
  <si>
    <t>SG=(k*P*Q)-(.5*k*P*dQ).</t>
  </si>
  <si>
    <t>ECONOMIC DATA</t>
  </si>
  <si>
    <t>E =</t>
  </si>
  <si>
    <t>(Supply elasticity)</t>
  </si>
  <si>
    <t>e =</t>
  </si>
  <si>
    <t>(Demand elasticity)</t>
  </si>
  <si>
    <t>SUPPLY SHIFTS  AND SOCIAL GAINS FROM RESEARCH</t>
  </si>
  <si>
    <t>Social</t>
  </si>
  <si>
    <t>Parameter</t>
  </si>
  <si>
    <t>dQ</t>
  </si>
  <si>
    <t>Gain</t>
  </si>
  <si>
    <t>"k"</t>
  </si>
  <si>
    <t>(FCFA millions)</t>
  </si>
  <si>
    <t>9. Next, it is necessary to subtract the costs of research and extension, adjusted for</t>
  </si>
  <si>
    <t>inflation by dividing costs, in nominal terms, by the price index. The net social gain, in</t>
  </si>
  <si>
    <t>real terms, is computed by subtracting the program costs from the gross social gains</t>
  </si>
  <si>
    <t>obtained in step 8. Finally, the Internal Rate of Return (IRR) is computed using the</t>
  </si>
  <si>
    <t>Lotus or Quattro formula @IRR using the net social gain data from 1984 to 1993.</t>
  </si>
  <si>
    <t>NET SOCIAL BENEFITS AND THE RETURNS TO RESEARCH</t>
  </si>
  <si>
    <t>Real</t>
  </si>
  <si>
    <t>Net</t>
  </si>
  <si>
    <t>Internal</t>
  </si>
  <si>
    <t>Research</t>
  </si>
  <si>
    <t>Extension</t>
  </si>
  <si>
    <t>Rate of</t>
  </si>
  <si>
    <t>Benefits</t>
  </si>
  <si>
    <t>Return</t>
  </si>
  <si>
    <t xml:space="preserve">             (Millions of FCFA)</t>
  </si>
  <si>
    <t>(FCFA'93)</t>
  </si>
  <si>
    <t xml:space="preserve">(IRR):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</si>
</sst>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00_)"/>
    <numFmt numFmtId="167" formatCode="0.00_)"/>
    <numFmt numFmtId="168" formatCode="0.0000_)"/>
    <numFmt numFmtId="169" formatCode="0.00000_)"/>
    <numFmt numFmtId="170" formatCode="0.0%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166" fontId="0" fillId="0" borderId="0" xfId="0" applyNumberFormat="1" applyAlignment="1" applyProtection="1">
      <alignment horizontal="right"/>
      <protection/>
    </xf>
    <xf numFmtId="170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221"/>
  <sheetViews>
    <sheetView showGridLines="0" tabSelected="1" workbookViewId="0" topLeftCell="A1">
      <selection activeCell="A1" sqref="A1"/>
    </sheetView>
  </sheetViews>
  <sheetFormatPr defaultColWidth="9.625" defaultRowHeight="12.75"/>
  <sheetData>
    <row r="1" ht="12">
      <c r="A1" s="1" t="s">
        <v>0</v>
      </c>
    </row>
    <row r="3" ht="12">
      <c r="A3" s="1" t="s">
        <v>1</v>
      </c>
    </row>
    <row r="5" ht="12">
      <c r="A5" s="1" t="s">
        <v>2</v>
      </c>
    </row>
    <row r="6" ht="12">
      <c r="A6" s="1" t="s">
        <v>3</v>
      </c>
    </row>
    <row r="7" ht="12">
      <c r="A7" s="1" t="s">
        <v>4</v>
      </c>
    </row>
    <row r="8" ht="12">
      <c r="A8" s="1" t="s">
        <v>5</v>
      </c>
    </row>
    <row r="9" ht="12">
      <c r="A9" s="1" t="s">
        <v>6</v>
      </c>
    </row>
    <row r="11" ht="12">
      <c r="A11" s="1" t="s">
        <v>7</v>
      </c>
    </row>
    <row r="12" ht="12">
      <c r="A12" s="1" t="s">
        <v>8</v>
      </c>
    </row>
    <row r="13" ht="12">
      <c r="A13" s="1" t="s">
        <v>9</v>
      </c>
    </row>
    <row r="14" ht="12">
      <c r="A14" s="1" t="s">
        <v>10</v>
      </c>
    </row>
    <row r="16" ht="12">
      <c r="A16" s="1" t="s">
        <v>11</v>
      </c>
    </row>
    <row r="17" spans="3:7" ht="12">
      <c r="C17" s="2" t="s">
        <v>12</v>
      </c>
      <c r="D17" s="2" t="s">
        <v>13</v>
      </c>
      <c r="F17" s="2" t="s">
        <v>14</v>
      </c>
      <c r="G17" s="2" t="s">
        <v>15</v>
      </c>
    </row>
    <row r="18" spans="2:7" ht="12">
      <c r="B18" s="2" t="s">
        <v>16</v>
      </c>
      <c r="C18" s="2" t="s">
        <v>17</v>
      </c>
      <c r="D18" s="2" t="s">
        <v>18</v>
      </c>
      <c r="F18" s="2" t="s">
        <v>19</v>
      </c>
      <c r="G18" s="2" t="s">
        <v>20</v>
      </c>
    </row>
    <row r="19" spans="2:7" ht="12">
      <c r="B19" s="2" t="s">
        <v>21</v>
      </c>
      <c r="C19" s="2" t="s">
        <v>22</v>
      </c>
      <c r="D19" s="2" t="s">
        <v>23</v>
      </c>
      <c r="F19" s="2" t="s">
        <v>20</v>
      </c>
      <c r="G19" s="2" t="s">
        <v>24</v>
      </c>
    </row>
    <row r="20" spans="2:7" ht="12">
      <c r="B20" s="2" t="s">
        <v>25</v>
      </c>
      <c r="C20" s="2" t="s">
        <v>26</v>
      </c>
      <c r="D20" s="2" t="s">
        <v>27</v>
      </c>
      <c r="F20" s="2" t="s">
        <v>28</v>
      </c>
      <c r="G20" s="2" t="s">
        <v>29</v>
      </c>
    </row>
    <row r="21" spans="1:5" ht="12">
      <c r="A21" s="3">
        <v>1971</v>
      </c>
      <c r="B21" s="4">
        <v>13618</v>
      </c>
      <c r="C21" s="4">
        <v>11832</v>
      </c>
      <c r="D21" s="4">
        <v>869</v>
      </c>
      <c r="E21" s="5"/>
    </row>
    <row r="22" spans="1:5" ht="12">
      <c r="A22" s="3"/>
      <c r="B22" s="4"/>
      <c r="C22" s="4"/>
      <c r="D22" s="4"/>
      <c r="E22" s="5"/>
    </row>
    <row r="23" spans="1:7" ht="12">
      <c r="A23" s="3">
        <v>76</v>
      </c>
      <c r="B23" s="4">
        <v>39206</v>
      </c>
      <c r="C23" s="4">
        <v>30685</v>
      </c>
      <c r="D23" s="4">
        <v>783</v>
      </c>
      <c r="E23" s="5"/>
      <c r="G23" s="6">
        <v>0.426</v>
      </c>
    </row>
    <row r="24" spans="1:7" ht="12">
      <c r="A24" s="3">
        <v>77</v>
      </c>
      <c r="B24" s="4">
        <v>43845</v>
      </c>
      <c r="C24" s="4">
        <v>45208</v>
      </c>
      <c r="D24" s="4">
        <v>1031</v>
      </c>
      <c r="E24" s="5"/>
      <c r="G24" s="6">
        <v>0.475</v>
      </c>
    </row>
    <row r="25" spans="1:7" ht="12">
      <c r="A25" s="3">
        <v>78</v>
      </c>
      <c r="B25" s="4">
        <v>47109</v>
      </c>
      <c r="C25" s="4">
        <v>37166</v>
      </c>
      <c r="D25" s="4">
        <v>789</v>
      </c>
      <c r="E25" s="5"/>
      <c r="G25" s="6">
        <v>0.491</v>
      </c>
    </row>
    <row r="26" spans="1:7" ht="12">
      <c r="A26" s="3">
        <v>79</v>
      </c>
      <c r="B26" s="4">
        <v>48299</v>
      </c>
      <c r="C26" s="4">
        <v>33806</v>
      </c>
      <c r="D26" s="4">
        <v>700</v>
      </c>
      <c r="E26" s="5"/>
      <c r="F26" s="5">
        <v>49</v>
      </c>
      <c r="G26" s="6">
        <v>0.538</v>
      </c>
    </row>
    <row r="27" spans="1:7" ht="12">
      <c r="A27" s="3">
        <v>80</v>
      </c>
      <c r="B27" s="4">
        <v>30908</v>
      </c>
      <c r="C27" s="4">
        <v>26868</v>
      </c>
      <c r="D27" s="4">
        <v>869</v>
      </c>
      <c r="E27" s="5"/>
      <c r="F27" s="5">
        <v>53.5</v>
      </c>
      <c r="G27" s="6">
        <v>0.585</v>
      </c>
    </row>
    <row r="28" spans="1:7" ht="12">
      <c r="A28" s="3">
        <v>81</v>
      </c>
      <c r="B28" s="4">
        <v>29913</v>
      </c>
      <c r="C28" s="4">
        <v>20607</v>
      </c>
      <c r="D28" s="4">
        <v>689</v>
      </c>
      <c r="E28" s="5"/>
      <c r="F28" s="5">
        <v>58.8</v>
      </c>
      <c r="G28" s="6">
        <v>0.62</v>
      </c>
    </row>
    <row r="29" spans="1:7" ht="12">
      <c r="A29" s="3">
        <v>82</v>
      </c>
      <c r="B29" s="4">
        <v>31977</v>
      </c>
      <c r="C29" s="4">
        <v>41007</v>
      </c>
      <c r="D29" s="4">
        <v>1282</v>
      </c>
      <c r="E29" s="5"/>
      <c r="F29" s="5">
        <v>67.8</v>
      </c>
      <c r="G29" s="6">
        <v>0.728</v>
      </c>
    </row>
    <row r="30" spans="1:7" ht="12">
      <c r="A30" s="3">
        <v>83</v>
      </c>
      <c r="B30" s="4">
        <v>42018</v>
      </c>
      <c r="C30" s="4">
        <v>47081</v>
      </c>
      <c r="D30" s="4">
        <v>1120</v>
      </c>
      <c r="E30" s="5"/>
      <c r="F30" s="5">
        <v>70.1</v>
      </c>
      <c r="G30" s="6">
        <v>0.812</v>
      </c>
    </row>
    <row r="31" spans="1:7" ht="12">
      <c r="A31" s="3">
        <v>84</v>
      </c>
      <c r="B31" s="4">
        <v>33353</v>
      </c>
      <c r="C31" s="4">
        <v>30461</v>
      </c>
      <c r="D31" s="4">
        <v>913</v>
      </c>
      <c r="E31" s="5"/>
      <c r="F31" s="5">
        <v>69.9</v>
      </c>
      <c r="G31" s="6">
        <v>0.908</v>
      </c>
    </row>
    <row r="32" spans="1:7" ht="12">
      <c r="A32" s="3">
        <v>85</v>
      </c>
      <c r="B32" s="4">
        <v>46337</v>
      </c>
      <c r="C32" s="4">
        <v>46913</v>
      </c>
      <c r="D32" s="4">
        <v>1012</v>
      </c>
      <c r="E32" s="5"/>
      <c r="F32" s="5">
        <v>69.4</v>
      </c>
      <c r="G32" s="6">
        <v>1.027</v>
      </c>
    </row>
    <row r="33" spans="1:7" ht="12">
      <c r="A33" s="3">
        <v>86</v>
      </c>
      <c r="B33" s="4">
        <v>38848</v>
      </c>
      <c r="C33" s="4">
        <v>27942</v>
      </c>
      <c r="D33" s="4">
        <v>719</v>
      </c>
      <c r="E33" s="5"/>
      <c r="F33" s="5">
        <v>99.6</v>
      </c>
      <c r="G33" s="6">
        <v>1.089</v>
      </c>
    </row>
    <row r="34" spans="1:7" ht="12">
      <c r="A34" s="3">
        <v>87</v>
      </c>
      <c r="B34" s="4">
        <v>25482</v>
      </c>
      <c r="C34" s="4">
        <v>26871</v>
      </c>
      <c r="D34" s="4">
        <v>1055</v>
      </c>
      <c r="E34" s="5"/>
      <c r="F34" s="5">
        <v>99.8</v>
      </c>
      <c r="G34" s="6">
        <v>1.044</v>
      </c>
    </row>
    <row r="35" spans="1:7" ht="12">
      <c r="A35" s="3">
        <v>88</v>
      </c>
      <c r="B35" s="4">
        <v>28878</v>
      </c>
      <c r="C35" s="4">
        <v>38816</v>
      </c>
      <c r="D35" s="4">
        <v>1344</v>
      </c>
      <c r="E35" s="5"/>
      <c r="F35" s="5">
        <v>99.7</v>
      </c>
      <c r="G35" s="6">
        <v>1.025</v>
      </c>
    </row>
    <row r="36" spans="1:7" ht="12">
      <c r="A36" s="3">
        <v>89</v>
      </c>
      <c r="B36" s="4">
        <v>38558</v>
      </c>
      <c r="C36" s="4">
        <v>38703</v>
      </c>
      <c r="D36" s="4">
        <v>1004</v>
      </c>
      <c r="E36" s="5"/>
      <c r="F36" s="5">
        <v>99.7</v>
      </c>
      <c r="G36" s="6">
        <v>1.03</v>
      </c>
    </row>
    <row r="37" spans="1:7" ht="12">
      <c r="A37" s="3">
        <v>90</v>
      </c>
      <c r="B37" s="4">
        <v>24183</v>
      </c>
      <c r="C37" s="4">
        <v>29303</v>
      </c>
      <c r="D37" s="4">
        <v>1212</v>
      </c>
      <c r="E37" s="5"/>
      <c r="F37" s="5">
        <v>99.8</v>
      </c>
      <c r="G37" s="6">
        <v>1.033</v>
      </c>
    </row>
    <row r="38" spans="1:7" ht="12">
      <c r="A38" s="3">
        <v>91</v>
      </c>
      <c r="B38" s="4">
        <v>43341</v>
      </c>
      <c r="C38" s="4">
        <v>44723</v>
      </c>
      <c r="D38" s="4">
        <v>1032</v>
      </c>
      <c r="E38" s="5"/>
      <c r="F38" s="5">
        <v>99.9</v>
      </c>
      <c r="G38" s="6">
        <v>1.015</v>
      </c>
    </row>
    <row r="39" spans="1:7" ht="12">
      <c r="A39" s="3">
        <v>92</v>
      </c>
      <c r="B39" s="4">
        <v>44164</v>
      </c>
      <c r="C39" s="4">
        <v>50577</v>
      </c>
      <c r="D39" s="4">
        <v>1145</v>
      </c>
      <c r="E39" s="5"/>
      <c r="F39" s="5">
        <v>100</v>
      </c>
      <c r="G39" s="6">
        <v>1.015</v>
      </c>
    </row>
    <row r="40" spans="1:7" ht="12">
      <c r="A40" s="3">
        <v>93</v>
      </c>
      <c r="B40" s="4">
        <v>44772</v>
      </c>
      <c r="C40" s="4">
        <v>47536</v>
      </c>
      <c r="D40" s="4">
        <v>1072</v>
      </c>
      <c r="E40" s="5"/>
      <c r="F40" s="5">
        <v>99.2</v>
      </c>
      <c r="G40" s="6">
        <v>1</v>
      </c>
    </row>
    <row r="43" ht="12">
      <c r="A43" s="1" t="s">
        <v>30</v>
      </c>
    </row>
    <row r="44" ht="12">
      <c r="A44" s="1" t="s">
        <v>31</v>
      </c>
    </row>
    <row r="45" ht="12">
      <c r="A45" s="1" t="s">
        <v>32</v>
      </c>
    </row>
    <row r="46" ht="12">
      <c r="A46" s="1" t="s">
        <v>33</v>
      </c>
    </row>
    <row r="48" ht="12">
      <c r="A48" s="1" t="s">
        <v>34</v>
      </c>
    </row>
    <row r="49" ht="12">
      <c r="B49" s="1" t="s">
        <v>35</v>
      </c>
    </row>
    <row r="50" spans="4:8" ht="12">
      <c r="D50" s="2" t="s">
        <v>36</v>
      </c>
      <c r="E50" s="2" t="s">
        <v>36</v>
      </c>
      <c r="F50" s="2" t="s">
        <v>37</v>
      </c>
      <c r="G50" s="2" t="s">
        <v>37</v>
      </c>
      <c r="H50" s="2" t="s">
        <v>38</v>
      </c>
    </row>
    <row r="51" spans="2:7" ht="12">
      <c r="B51" s="2" t="s">
        <v>39</v>
      </c>
      <c r="C51" s="2" t="s">
        <v>40</v>
      </c>
      <c r="D51" s="2" t="s">
        <v>41</v>
      </c>
      <c r="E51" s="2" t="s">
        <v>42</v>
      </c>
      <c r="F51" s="2" t="s">
        <v>43</v>
      </c>
      <c r="G51" s="2" t="s">
        <v>44</v>
      </c>
    </row>
    <row r="52" spans="1:8" ht="12">
      <c r="A52" s="3">
        <v>80</v>
      </c>
      <c r="B52" s="3">
        <v>30532</v>
      </c>
      <c r="C52" s="3">
        <v>376</v>
      </c>
      <c r="D52" s="3"/>
      <c r="E52" s="3"/>
      <c r="F52" s="3"/>
      <c r="G52" s="3"/>
      <c r="H52" s="3"/>
    </row>
    <row r="53" spans="1:8" ht="12">
      <c r="A53" s="3">
        <v>81</v>
      </c>
      <c r="B53" s="3">
        <v>29781</v>
      </c>
      <c r="C53" s="3">
        <v>118</v>
      </c>
      <c r="D53" s="3"/>
      <c r="E53" s="3"/>
      <c r="F53" s="3"/>
      <c r="G53" s="3"/>
      <c r="H53" s="3"/>
    </row>
    <row r="54" spans="1:8" ht="12">
      <c r="A54" s="3">
        <v>82</v>
      </c>
      <c r="B54" s="3">
        <v>29376</v>
      </c>
      <c r="C54" s="3">
        <v>2400</v>
      </c>
      <c r="D54" s="3"/>
      <c r="E54" s="3"/>
      <c r="F54" s="3"/>
      <c r="G54" s="3"/>
      <c r="H54" s="3"/>
    </row>
    <row r="55" spans="1:8" ht="12">
      <c r="A55" s="3">
        <v>83</v>
      </c>
      <c r="B55" s="3">
        <v>16246</v>
      </c>
      <c r="C55" s="3">
        <v>25772</v>
      </c>
      <c r="D55" s="3"/>
      <c r="E55" s="3"/>
      <c r="F55" s="3"/>
      <c r="G55" s="3"/>
      <c r="H55" s="3"/>
    </row>
    <row r="56" spans="1:8" ht="12">
      <c r="A56" s="3">
        <v>84</v>
      </c>
      <c r="B56" s="3">
        <v>10299.5</v>
      </c>
      <c r="C56" s="3">
        <v>23057.75</v>
      </c>
      <c r="D56" s="3"/>
      <c r="E56" s="3"/>
      <c r="F56" s="3"/>
      <c r="G56" s="3"/>
      <c r="H56" s="3"/>
    </row>
    <row r="57" spans="1:8" ht="12">
      <c r="A57" s="3">
        <v>85</v>
      </c>
      <c r="B57" s="3"/>
      <c r="C57" s="3">
        <v>46336.75</v>
      </c>
      <c r="D57" s="3">
        <v>13</v>
      </c>
      <c r="E57" s="3"/>
      <c r="F57" s="3"/>
      <c r="G57" s="3"/>
      <c r="H57" s="3"/>
    </row>
    <row r="58" spans="1:8" ht="12">
      <c r="A58" s="3">
        <v>86</v>
      </c>
      <c r="B58" s="3"/>
      <c r="C58" s="3">
        <v>38594.25</v>
      </c>
      <c r="D58" s="3">
        <v>254.5</v>
      </c>
      <c r="E58" s="3"/>
      <c r="F58" s="3"/>
      <c r="G58" s="3"/>
      <c r="H58" s="3"/>
    </row>
    <row r="59" spans="1:8" ht="12">
      <c r="A59" s="3">
        <v>87</v>
      </c>
      <c r="B59" s="3"/>
      <c r="C59" s="3">
        <v>20121</v>
      </c>
      <c r="D59" s="3">
        <v>5362</v>
      </c>
      <c r="E59" s="3"/>
      <c r="F59" s="3"/>
      <c r="G59" s="3"/>
      <c r="H59" s="3"/>
    </row>
    <row r="60" spans="1:8" ht="12">
      <c r="A60" s="3">
        <v>88</v>
      </c>
      <c r="B60" s="3"/>
      <c r="C60" s="3">
        <v>44</v>
      </c>
      <c r="D60" s="3">
        <v>28834</v>
      </c>
      <c r="E60" s="3"/>
      <c r="F60" s="3"/>
      <c r="G60" s="3"/>
      <c r="H60" s="3"/>
    </row>
    <row r="61" spans="1:8" ht="12">
      <c r="A61" s="3">
        <v>89</v>
      </c>
      <c r="B61" s="3"/>
      <c r="C61" s="3"/>
      <c r="D61" s="3">
        <v>36735</v>
      </c>
      <c r="E61" s="3">
        <v>1855</v>
      </c>
      <c r="F61" s="3"/>
      <c r="G61" s="3"/>
      <c r="H61" s="3"/>
    </row>
    <row r="62" spans="1:8" ht="12">
      <c r="A62" s="3">
        <v>90</v>
      </c>
      <c r="B62" s="3"/>
      <c r="C62" s="3"/>
      <c r="D62" s="3">
        <v>8766</v>
      </c>
      <c r="E62" s="3">
        <v>15417</v>
      </c>
      <c r="F62" s="3"/>
      <c r="G62" s="3"/>
      <c r="H62" s="3"/>
    </row>
    <row r="63" spans="1:8" ht="12">
      <c r="A63" s="3">
        <v>91</v>
      </c>
      <c r="B63" s="3"/>
      <c r="C63" s="3"/>
      <c r="D63" s="3"/>
      <c r="E63" s="3">
        <v>35526</v>
      </c>
      <c r="F63" s="3"/>
      <c r="G63" s="3"/>
      <c r="H63" s="3"/>
    </row>
    <row r="64" spans="1:8" ht="12">
      <c r="A64" s="3">
        <v>92</v>
      </c>
      <c r="B64" s="3"/>
      <c r="C64" s="3"/>
      <c r="D64" s="3"/>
      <c r="E64" s="3">
        <v>44075</v>
      </c>
      <c r="F64" s="3">
        <v>89</v>
      </c>
      <c r="G64" s="3"/>
      <c r="H64" s="3"/>
    </row>
    <row r="65" spans="1:8" ht="12">
      <c r="A65" s="3">
        <v>93</v>
      </c>
      <c r="B65" s="3"/>
      <c r="C65" s="3"/>
      <c r="D65" s="3"/>
      <c r="E65" s="3">
        <v>43661</v>
      </c>
      <c r="F65" s="3">
        <v>1106</v>
      </c>
      <c r="G65" s="3">
        <v>5</v>
      </c>
      <c r="H65" s="3"/>
    </row>
    <row r="66" spans="1:8" ht="12">
      <c r="A66" s="3">
        <v>94</v>
      </c>
      <c r="B66" s="3"/>
      <c r="C66" s="3"/>
      <c r="D66" s="3"/>
      <c r="E66" s="3">
        <v>28450</v>
      </c>
      <c r="F66" s="3">
        <v>14189</v>
      </c>
      <c r="G66" s="3">
        <v>106</v>
      </c>
      <c r="H66" s="3"/>
    </row>
    <row r="68" ht="12">
      <c r="B68" s="1" t="s">
        <v>45</v>
      </c>
    </row>
    <row r="69" spans="4:8" ht="12">
      <c r="D69" s="2" t="s">
        <v>36</v>
      </c>
      <c r="E69" s="2" t="s">
        <v>36</v>
      </c>
      <c r="F69" s="2" t="s">
        <v>37</v>
      </c>
      <c r="G69" s="2" t="s">
        <v>46</v>
      </c>
      <c r="H69" s="2" t="s">
        <v>38</v>
      </c>
    </row>
    <row r="70" spans="2:7" ht="12">
      <c r="B70" s="2" t="s">
        <v>39</v>
      </c>
      <c r="C70" s="2" t="s">
        <v>40</v>
      </c>
      <c r="D70" s="2" t="s">
        <v>41</v>
      </c>
      <c r="E70" s="2" t="s">
        <v>42</v>
      </c>
      <c r="F70" s="2" t="s">
        <v>43</v>
      </c>
      <c r="G70" s="2" t="s">
        <v>44</v>
      </c>
    </row>
    <row r="71" spans="1:8" ht="12">
      <c r="A71" s="3">
        <v>80</v>
      </c>
      <c r="B71" s="7"/>
      <c r="C71" s="7"/>
      <c r="D71" s="7"/>
      <c r="E71" s="7"/>
      <c r="F71" s="7"/>
      <c r="G71" s="7"/>
      <c r="H71" s="7"/>
    </row>
    <row r="72" spans="1:8" ht="12">
      <c r="A72" s="3">
        <v>81</v>
      </c>
      <c r="B72" s="7"/>
      <c r="C72" s="7"/>
      <c r="D72" s="7"/>
      <c r="E72" s="7"/>
      <c r="F72" s="7"/>
      <c r="G72" s="7"/>
      <c r="H72" s="7"/>
    </row>
    <row r="73" spans="1:8" ht="12">
      <c r="A73" s="3">
        <v>82</v>
      </c>
      <c r="B73" s="7"/>
      <c r="C73" s="7"/>
      <c r="D73" s="7"/>
      <c r="E73" s="7"/>
      <c r="F73" s="7"/>
      <c r="G73" s="7"/>
      <c r="H73" s="7"/>
    </row>
    <row r="74" spans="1:8" ht="12">
      <c r="A74" s="3">
        <v>83</v>
      </c>
      <c r="B74" s="7"/>
      <c r="C74" s="7"/>
      <c r="D74" s="7"/>
      <c r="E74" s="7"/>
      <c r="F74" s="7"/>
      <c r="G74" s="7"/>
      <c r="H74" s="7"/>
    </row>
    <row r="75" spans="1:8" ht="12">
      <c r="A75" s="3">
        <v>84</v>
      </c>
      <c r="B75" s="7"/>
      <c r="C75" s="7"/>
      <c r="D75" s="7"/>
      <c r="E75" s="7"/>
      <c r="F75" s="7"/>
      <c r="G75" s="7"/>
      <c r="H75" s="7"/>
    </row>
    <row r="76" spans="1:8" ht="12">
      <c r="A76" s="3">
        <v>85</v>
      </c>
      <c r="B76" s="7"/>
      <c r="C76" s="7"/>
      <c r="D76" s="7"/>
      <c r="E76" s="7"/>
      <c r="F76" s="7"/>
      <c r="G76" s="7"/>
      <c r="H76" s="7"/>
    </row>
    <row r="77" spans="1:8" ht="12">
      <c r="A77" s="3">
        <v>86</v>
      </c>
      <c r="B77" s="7"/>
      <c r="C77" s="7"/>
      <c r="D77" s="7"/>
      <c r="E77" s="7"/>
      <c r="F77" s="7"/>
      <c r="G77" s="7"/>
      <c r="H77" s="7"/>
    </row>
    <row r="78" spans="1:8" ht="12">
      <c r="A78" s="3">
        <v>87</v>
      </c>
      <c r="B78" s="7"/>
      <c r="C78" s="7"/>
      <c r="D78" s="7"/>
      <c r="E78" s="7"/>
      <c r="F78" s="7"/>
      <c r="G78" s="7"/>
      <c r="H78" s="7"/>
    </row>
    <row r="79" spans="1:8" ht="12">
      <c r="A79" s="3">
        <v>88</v>
      </c>
      <c r="B79" s="7"/>
      <c r="C79" s="7"/>
      <c r="D79" s="7"/>
      <c r="E79" s="7"/>
      <c r="F79" s="7"/>
      <c r="G79" s="7"/>
      <c r="H79" s="7"/>
    </row>
    <row r="80" spans="1:8" ht="12">
      <c r="A80" s="3">
        <v>89</v>
      </c>
      <c r="B80" s="7"/>
      <c r="C80" s="7"/>
      <c r="D80" s="7"/>
      <c r="E80" s="7"/>
      <c r="F80" s="7"/>
      <c r="G80" s="7"/>
      <c r="H80" s="7"/>
    </row>
    <row r="81" spans="1:8" ht="12">
      <c r="A81" s="3">
        <v>90</v>
      </c>
      <c r="B81" s="7"/>
      <c r="C81" s="7"/>
      <c r="D81" s="7"/>
      <c r="E81" s="7"/>
      <c r="F81" s="7"/>
      <c r="G81" s="7"/>
      <c r="H81" s="7"/>
    </row>
    <row r="82" spans="1:8" ht="12">
      <c r="A82" s="3">
        <v>91</v>
      </c>
      <c r="B82" s="7"/>
      <c r="C82" s="7"/>
      <c r="D82" s="7"/>
      <c r="E82" s="7"/>
      <c r="F82" s="7"/>
      <c r="G82" s="7"/>
      <c r="H82" s="7"/>
    </row>
    <row r="83" spans="1:8" ht="12">
      <c r="A83" s="3">
        <v>92</v>
      </c>
      <c r="B83" s="7"/>
      <c r="C83" s="7"/>
      <c r="D83" s="7"/>
      <c r="E83" s="7"/>
      <c r="F83" s="7"/>
      <c r="G83" s="7"/>
      <c r="H83" s="7"/>
    </row>
    <row r="84" spans="1:8" ht="12">
      <c r="A84" s="3">
        <v>93</v>
      </c>
      <c r="B84" s="7"/>
      <c r="C84" s="7"/>
      <c r="D84" s="7"/>
      <c r="E84" s="7"/>
      <c r="F84" s="7"/>
      <c r="G84" s="7"/>
      <c r="H84" s="7"/>
    </row>
    <row r="85" spans="1:8" ht="12">
      <c r="A85" s="3">
        <v>94</v>
      </c>
      <c r="B85" s="7"/>
      <c r="C85" s="7"/>
      <c r="D85" s="7"/>
      <c r="E85" s="7"/>
      <c r="F85" s="7"/>
      <c r="G85" s="7"/>
      <c r="H85" s="7"/>
    </row>
    <row r="88" ht="12">
      <c r="A88" s="1" t="s">
        <v>47</v>
      </c>
    </row>
    <row r="89" ht="12">
      <c r="A89" s="1" t="s">
        <v>48</v>
      </c>
    </row>
    <row r="90" ht="12">
      <c r="A90" s="1" t="s">
        <v>49</v>
      </c>
    </row>
    <row r="91" spans="1:9" ht="12">
      <c r="A91" s="8"/>
      <c r="B91" s="8"/>
      <c r="C91" s="8"/>
      <c r="D91" s="8"/>
      <c r="E91" s="8"/>
      <c r="F91" s="8"/>
      <c r="G91" s="8"/>
      <c r="H91" s="8"/>
      <c r="I91" s="8"/>
    </row>
    <row r="92" ht="12">
      <c r="A92" s="1" t="s">
        <v>50</v>
      </c>
    </row>
    <row r="93" ht="12">
      <c r="B93" s="1" t="s">
        <v>51</v>
      </c>
    </row>
    <row r="94" spans="2:6" ht="12">
      <c r="B94" s="2" t="s">
        <v>40</v>
      </c>
      <c r="C94" s="2" t="s">
        <v>36</v>
      </c>
      <c r="D94" s="2" t="s">
        <v>36</v>
      </c>
      <c r="E94" s="2" t="s">
        <v>52</v>
      </c>
      <c r="F94" s="2" t="s">
        <v>46</v>
      </c>
    </row>
    <row r="95" spans="3:6" ht="12">
      <c r="C95" s="2" t="s">
        <v>41</v>
      </c>
      <c r="D95" s="2" t="s">
        <v>42</v>
      </c>
      <c r="F95" s="2" t="s">
        <v>44</v>
      </c>
    </row>
    <row r="96" spans="1:6" ht="12">
      <c r="A96" s="3">
        <v>80</v>
      </c>
      <c r="B96" s="3">
        <f aca="true" t="shared" si="0" ref="B96:B104">2044-1966</f>
        <v>78</v>
      </c>
      <c r="C96" s="3"/>
      <c r="D96" s="3"/>
      <c r="E96" s="3"/>
      <c r="F96" s="3"/>
    </row>
    <row r="97" spans="1:6" ht="12">
      <c r="A97" s="3">
        <v>81</v>
      </c>
      <c r="B97" s="3">
        <f t="shared" si="0"/>
        <v>78</v>
      </c>
      <c r="C97" s="3"/>
      <c r="D97" s="3"/>
      <c r="E97" s="3"/>
      <c r="F97" s="3"/>
    </row>
    <row r="98" spans="1:6" ht="12">
      <c r="A98" s="3">
        <v>82</v>
      </c>
      <c r="B98" s="3">
        <f t="shared" si="0"/>
        <v>78</v>
      </c>
      <c r="C98" s="3"/>
      <c r="D98" s="3"/>
      <c r="E98" s="3"/>
      <c r="F98" s="3"/>
    </row>
    <row r="99" spans="1:6" ht="12">
      <c r="A99" s="3">
        <v>83</v>
      </c>
      <c r="B99" s="3">
        <f t="shared" si="0"/>
        <v>78</v>
      </c>
      <c r="C99" s="3"/>
      <c r="D99" s="3"/>
      <c r="E99" s="3"/>
      <c r="F99" s="3"/>
    </row>
    <row r="100" spans="1:6" ht="12">
      <c r="A100" s="3">
        <v>84</v>
      </c>
      <c r="B100" s="3">
        <f t="shared" si="0"/>
        <v>78</v>
      </c>
      <c r="C100" s="3"/>
      <c r="D100" s="3"/>
      <c r="E100" s="3"/>
      <c r="F100" s="3"/>
    </row>
    <row r="101" spans="1:6" ht="12">
      <c r="A101" s="3">
        <v>85</v>
      </c>
      <c r="B101" s="3">
        <f t="shared" si="0"/>
        <v>78</v>
      </c>
      <c r="C101" s="3"/>
      <c r="D101" s="3"/>
      <c r="E101" s="3"/>
      <c r="F101" s="3"/>
    </row>
    <row r="102" spans="1:6" ht="12">
      <c r="A102" s="3">
        <v>86</v>
      </c>
      <c r="B102" s="3">
        <f t="shared" si="0"/>
        <v>78</v>
      </c>
      <c r="C102" s="3">
        <f>1986-1792+78</f>
        <v>272</v>
      </c>
      <c r="D102" s="3"/>
      <c r="E102" s="3"/>
      <c r="F102" s="3"/>
    </row>
    <row r="103" spans="1:6" ht="12">
      <c r="A103" s="3">
        <v>87</v>
      </c>
      <c r="B103" s="3">
        <f t="shared" si="0"/>
        <v>78</v>
      </c>
      <c r="C103" s="3">
        <f>1986-1792+78</f>
        <v>272</v>
      </c>
      <c r="D103" s="3"/>
      <c r="E103" s="3"/>
      <c r="F103" s="3"/>
    </row>
    <row r="104" spans="1:6" ht="12">
      <c r="A104" s="3">
        <v>88</v>
      </c>
      <c r="B104" s="3">
        <f t="shared" si="0"/>
        <v>78</v>
      </c>
      <c r="C104" s="3">
        <f>1986-1792+78</f>
        <v>272</v>
      </c>
      <c r="D104" s="3"/>
      <c r="E104" s="3"/>
      <c r="F104" s="3"/>
    </row>
    <row r="105" spans="1:6" ht="12">
      <c r="A105" s="3">
        <v>89</v>
      </c>
      <c r="B105" s="3"/>
      <c r="C105" s="3">
        <f>1986-1792+78</f>
        <v>272</v>
      </c>
      <c r="D105" s="3"/>
      <c r="E105" s="3"/>
      <c r="F105" s="3"/>
    </row>
    <row r="106" spans="1:6" ht="12">
      <c r="A106" s="3">
        <v>90</v>
      </c>
      <c r="B106" s="3"/>
      <c r="C106" s="3">
        <f>1986-1792+78</f>
        <v>272</v>
      </c>
      <c r="D106" s="3">
        <f>1620-1622+272</f>
        <v>270</v>
      </c>
      <c r="E106" s="3"/>
      <c r="F106" s="3"/>
    </row>
    <row r="107" spans="1:6" ht="12">
      <c r="A107" s="3">
        <v>91</v>
      </c>
      <c r="B107" s="3"/>
      <c r="C107" s="3"/>
      <c r="D107" s="3">
        <f>1620-1622+272</f>
        <v>270</v>
      </c>
      <c r="E107" s="3"/>
      <c r="F107" s="3"/>
    </row>
    <row r="108" spans="1:6" ht="12">
      <c r="A108" s="3">
        <v>92</v>
      </c>
      <c r="B108" s="3"/>
      <c r="C108" s="3"/>
      <c r="D108" s="3">
        <f>1620-1622+272</f>
        <v>270</v>
      </c>
      <c r="E108" s="3">
        <f>1552-1490+270</f>
        <v>332</v>
      </c>
      <c r="F108" s="3"/>
    </row>
    <row r="109" spans="1:6" ht="12">
      <c r="A109" s="3">
        <v>93</v>
      </c>
      <c r="B109" s="3"/>
      <c r="C109" s="3"/>
      <c r="D109" s="3">
        <f>1620-1622+272</f>
        <v>270</v>
      </c>
      <c r="E109" s="3">
        <f>1552-1490+270</f>
        <v>332</v>
      </c>
      <c r="F109" s="3">
        <f>1454-1430+332</f>
        <v>356</v>
      </c>
    </row>
    <row r="110" spans="1:6" ht="12">
      <c r="A110" s="3">
        <v>94</v>
      </c>
      <c r="B110" s="3"/>
      <c r="C110" s="3"/>
      <c r="D110" s="3">
        <f>1620-1622+272</f>
        <v>270</v>
      </c>
      <c r="E110" s="3">
        <f>1552-1490+270</f>
        <v>332</v>
      </c>
      <c r="F110" s="3">
        <f>1454-1430+332</f>
        <v>356</v>
      </c>
    </row>
    <row r="112" ht="12">
      <c r="A112" s="1" t="s">
        <v>53</v>
      </c>
    </row>
    <row r="113" ht="12">
      <c r="A113" s="1" t="s">
        <v>54</v>
      </c>
    </row>
    <row r="115" ht="12">
      <c r="B115" s="1" t="s">
        <v>55</v>
      </c>
    </row>
    <row r="116" spans="2:7" ht="12">
      <c r="B116" s="2" t="s">
        <v>40</v>
      </c>
      <c r="C116" s="2" t="s">
        <v>36</v>
      </c>
      <c r="D116" s="2" t="s">
        <v>36</v>
      </c>
      <c r="E116" s="2" t="s">
        <v>52</v>
      </c>
      <c r="F116" s="2" t="s">
        <v>46</v>
      </c>
      <c r="G116" s="2" t="s">
        <v>38</v>
      </c>
    </row>
    <row r="117" spans="3:7" ht="12">
      <c r="C117" s="2" t="s">
        <v>41</v>
      </c>
      <c r="D117" s="2" t="s">
        <v>42</v>
      </c>
      <c r="F117" s="2" t="s">
        <v>44</v>
      </c>
      <c r="G117" s="7"/>
    </row>
    <row r="118" spans="1:7" ht="12">
      <c r="A118" s="3">
        <v>80</v>
      </c>
      <c r="B118" s="6"/>
      <c r="C118" s="6"/>
      <c r="D118" s="6"/>
      <c r="E118" s="6"/>
      <c r="F118" s="6"/>
      <c r="G118" s="9"/>
    </row>
    <row r="119" spans="1:7" ht="12">
      <c r="A119" s="3">
        <v>81</v>
      </c>
      <c r="B119" s="6"/>
      <c r="C119" s="6"/>
      <c r="D119" s="6"/>
      <c r="E119" s="6"/>
      <c r="F119" s="6"/>
      <c r="G119" s="9"/>
    </row>
    <row r="120" spans="1:7" ht="12">
      <c r="A120" s="3">
        <v>82</v>
      </c>
      <c r="B120" s="6"/>
      <c r="C120" s="6"/>
      <c r="D120" s="6"/>
      <c r="E120" s="6"/>
      <c r="F120" s="6"/>
      <c r="G120" s="9"/>
    </row>
    <row r="121" spans="1:7" ht="12">
      <c r="A121" s="3">
        <v>83</v>
      </c>
      <c r="B121" s="6"/>
      <c r="C121" s="6"/>
      <c r="D121" s="6"/>
      <c r="E121" s="6"/>
      <c r="F121" s="6"/>
      <c r="G121" s="9"/>
    </row>
    <row r="122" spans="1:7" ht="12">
      <c r="A122" s="3">
        <v>84</v>
      </c>
      <c r="B122" s="6"/>
      <c r="C122" s="6"/>
      <c r="D122" s="6"/>
      <c r="E122" s="6"/>
      <c r="F122" s="6"/>
      <c r="G122" s="9"/>
    </row>
    <row r="123" spans="1:7" ht="12">
      <c r="A123" s="3">
        <v>85</v>
      </c>
      <c r="B123" s="6"/>
      <c r="C123" s="6"/>
      <c r="D123" s="6"/>
      <c r="E123" s="6"/>
      <c r="F123" s="6"/>
      <c r="G123" s="9"/>
    </row>
    <row r="124" spans="1:7" ht="12">
      <c r="A124" s="3">
        <v>86</v>
      </c>
      <c r="B124" s="6"/>
      <c r="C124" s="6"/>
      <c r="D124" s="6"/>
      <c r="E124" s="6"/>
      <c r="F124" s="6"/>
      <c r="G124" s="9"/>
    </row>
    <row r="125" spans="1:7" ht="12">
      <c r="A125" s="3">
        <v>87</v>
      </c>
      <c r="B125" s="6"/>
      <c r="C125" s="6"/>
      <c r="D125" s="6"/>
      <c r="E125" s="6"/>
      <c r="F125" s="6"/>
      <c r="G125" s="9"/>
    </row>
    <row r="126" spans="1:7" ht="12">
      <c r="A126" s="3">
        <v>88</v>
      </c>
      <c r="B126" s="6"/>
      <c r="C126" s="6"/>
      <c r="D126" s="6"/>
      <c r="E126" s="6"/>
      <c r="F126" s="6"/>
      <c r="G126" s="9"/>
    </row>
    <row r="127" spans="1:7" ht="12">
      <c r="A127" s="3">
        <v>89</v>
      </c>
      <c r="B127" s="6"/>
      <c r="C127" s="6"/>
      <c r="D127" s="6"/>
      <c r="E127" s="6"/>
      <c r="F127" s="6"/>
      <c r="G127" s="9"/>
    </row>
    <row r="128" spans="1:7" ht="12">
      <c r="A128" s="3">
        <v>90</v>
      </c>
      <c r="B128" s="6"/>
      <c r="C128" s="6"/>
      <c r="D128" s="6"/>
      <c r="E128" s="6"/>
      <c r="F128" s="6"/>
      <c r="G128" s="9"/>
    </row>
    <row r="129" spans="1:7" ht="12">
      <c r="A129" s="3">
        <v>91</v>
      </c>
      <c r="B129" s="6"/>
      <c r="C129" s="6"/>
      <c r="D129" s="6"/>
      <c r="E129" s="6"/>
      <c r="F129" s="6"/>
      <c r="G129" s="9"/>
    </row>
    <row r="130" spans="1:7" ht="12">
      <c r="A130" s="3">
        <v>92</v>
      </c>
      <c r="B130" s="6"/>
      <c r="C130" s="6"/>
      <c r="D130" s="6"/>
      <c r="E130" s="6"/>
      <c r="F130" s="6"/>
      <c r="G130" s="9"/>
    </row>
    <row r="131" spans="1:7" ht="12">
      <c r="A131" s="3">
        <v>93</v>
      </c>
      <c r="B131" s="6"/>
      <c r="C131" s="6"/>
      <c r="D131" s="6"/>
      <c r="E131" s="6"/>
      <c r="F131" s="6"/>
      <c r="G131" s="9"/>
    </row>
    <row r="134" ht="12">
      <c r="A134" s="1" t="s">
        <v>56</v>
      </c>
    </row>
    <row r="135" ht="12">
      <c r="A135" s="1" t="s">
        <v>57</v>
      </c>
    </row>
    <row r="136" ht="12">
      <c r="A136" s="1" t="s">
        <v>58</v>
      </c>
    </row>
    <row r="137" ht="12">
      <c r="A137" s="1" t="s">
        <v>59</v>
      </c>
    </row>
    <row r="138" spans="1:9" ht="12">
      <c r="A138" s="1" t="s">
        <v>60</v>
      </c>
      <c r="B138" s="8"/>
      <c r="C138" s="8"/>
      <c r="D138" s="8"/>
      <c r="E138" s="8"/>
      <c r="F138" s="8"/>
      <c r="G138" s="8"/>
      <c r="H138" s="8"/>
      <c r="I138" s="8"/>
    </row>
    <row r="139" spans="1:9" ht="12">
      <c r="A139" s="8"/>
      <c r="B139" s="8"/>
      <c r="C139" s="8"/>
      <c r="D139" s="8"/>
      <c r="E139" s="8"/>
      <c r="F139" s="8"/>
      <c r="G139" s="8"/>
      <c r="H139" s="8"/>
      <c r="I139" s="8"/>
    </row>
    <row r="140" ht="12">
      <c r="A140" s="1" t="s">
        <v>50</v>
      </c>
    </row>
    <row r="141" ht="12">
      <c r="B141" s="1" t="s">
        <v>61</v>
      </c>
    </row>
    <row r="142" spans="4:7" ht="12">
      <c r="D142" s="2" t="s">
        <v>62</v>
      </c>
      <c r="E142" s="10"/>
      <c r="G142" s="4"/>
    </row>
    <row r="143" spans="2:7" ht="12">
      <c r="B143" s="2" t="s">
        <v>63</v>
      </c>
      <c r="C143" s="2" t="s">
        <v>62</v>
      </c>
      <c r="D143" s="2" t="s">
        <v>64</v>
      </c>
      <c r="E143" s="2" t="s">
        <v>65</v>
      </c>
      <c r="F143" s="11" t="s">
        <v>20</v>
      </c>
      <c r="G143" s="2" t="s">
        <v>65</v>
      </c>
    </row>
    <row r="144" spans="2:7" ht="12">
      <c r="B144" s="2" t="s">
        <v>66</v>
      </c>
      <c r="C144" s="2" t="s">
        <v>66</v>
      </c>
      <c r="D144" s="2" t="s">
        <v>67</v>
      </c>
      <c r="E144" s="2" t="s">
        <v>14</v>
      </c>
      <c r="F144" s="2" t="s">
        <v>24</v>
      </c>
      <c r="G144" s="2" t="s">
        <v>67</v>
      </c>
    </row>
    <row r="145" spans="2:7" ht="12">
      <c r="B145" s="2" t="s">
        <v>68</v>
      </c>
      <c r="C145" s="1" t="s">
        <v>68</v>
      </c>
      <c r="D145" s="1" t="s">
        <v>68</v>
      </c>
      <c r="E145" s="1" t="s">
        <v>69</v>
      </c>
      <c r="F145" s="2" t="s">
        <v>70</v>
      </c>
      <c r="G145" s="2" t="s">
        <v>71</v>
      </c>
    </row>
    <row r="146" spans="1:7" ht="12">
      <c r="A146" s="3">
        <v>85</v>
      </c>
      <c r="B146" s="3">
        <v>50000</v>
      </c>
      <c r="C146" s="3">
        <f aca="true" t="shared" si="1" ref="C146:C154">B146-30000</f>
        <v>20000</v>
      </c>
      <c r="D146" s="3"/>
      <c r="E146" s="5">
        <v>69.4</v>
      </c>
      <c r="F146" s="6">
        <v>1.027</v>
      </c>
      <c r="G146" s="7"/>
    </row>
    <row r="147" spans="1:7" ht="12">
      <c r="A147" s="3">
        <v>86</v>
      </c>
      <c r="B147" s="3">
        <v>47257</v>
      </c>
      <c r="C147" s="3">
        <f t="shared" si="1"/>
        <v>17257</v>
      </c>
      <c r="D147" s="3"/>
      <c r="E147" s="5">
        <v>99.6</v>
      </c>
      <c r="F147" s="6">
        <v>1.089</v>
      </c>
      <c r="G147" s="7"/>
    </row>
    <row r="148" spans="1:7" ht="12">
      <c r="A148" s="3">
        <v>87</v>
      </c>
      <c r="B148" s="3">
        <v>47257</v>
      </c>
      <c r="C148" s="3">
        <f t="shared" si="1"/>
        <v>17257</v>
      </c>
      <c r="D148" s="3"/>
      <c r="E148" s="5">
        <v>99.8</v>
      </c>
      <c r="F148" s="6">
        <v>1.044</v>
      </c>
      <c r="G148" s="7"/>
    </row>
    <row r="149" spans="1:7" ht="12">
      <c r="A149" s="3">
        <v>88</v>
      </c>
      <c r="B149" s="3">
        <v>47257</v>
      </c>
      <c r="C149" s="3">
        <f t="shared" si="1"/>
        <v>17257</v>
      </c>
      <c r="D149" s="3"/>
      <c r="E149" s="5">
        <v>99.7</v>
      </c>
      <c r="F149" s="6">
        <v>1.025</v>
      </c>
      <c r="G149" s="7"/>
    </row>
    <row r="150" spans="1:7" ht="12">
      <c r="A150" s="3">
        <v>89</v>
      </c>
      <c r="B150" s="3">
        <v>42412</v>
      </c>
      <c r="C150" s="3">
        <f t="shared" si="1"/>
        <v>12412</v>
      </c>
      <c r="D150" s="3"/>
      <c r="E150" s="5">
        <v>99.7</v>
      </c>
      <c r="F150" s="6">
        <v>1.03</v>
      </c>
      <c r="G150" s="7"/>
    </row>
    <row r="151" spans="1:7" ht="12">
      <c r="A151" s="3">
        <v>90</v>
      </c>
      <c r="B151" s="3">
        <v>42412</v>
      </c>
      <c r="C151" s="3">
        <f t="shared" si="1"/>
        <v>12412</v>
      </c>
      <c r="D151" s="3"/>
      <c r="E151" s="5">
        <v>99.8</v>
      </c>
      <c r="F151" s="6">
        <v>1.033</v>
      </c>
      <c r="G151" s="7"/>
    </row>
    <row r="152" spans="1:7" ht="12">
      <c r="A152" s="3">
        <v>91</v>
      </c>
      <c r="B152" s="3">
        <v>41936</v>
      </c>
      <c r="C152" s="3">
        <f t="shared" si="1"/>
        <v>11936</v>
      </c>
      <c r="D152" s="3"/>
      <c r="E152" s="5">
        <v>99.9</v>
      </c>
      <c r="F152" s="6">
        <v>1.015</v>
      </c>
      <c r="G152" s="7"/>
    </row>
    <row r="153" spans="1:7" ht="12">
      <c r="A153" s="3">
        <v>92</v>
      </c>
      <c r="B153" s="3">
        <v>41936</v>
      </c>
      <c r="C153" s="3">
        <f t="shared" si="1"/>
        <v>11936</v>
      </c>
      <c r="D153" s="3"/>
      <c r="E153" s="5">
        <v>100</v>
      </c>
      <c r="F153" s="6">
        <v>1.015</v>
      </c>
      <c r="G153" s="7"/>
    </row>
    <row r="154" spans="1:7" ht="12">
      <c r="A154" s="3">
        <v>93</v>
      </c>
      <c r="B154" s="3">
        <v>41936</v>
      </c>
      <c r="C154" s="3">
        <f t="shared" si="1"/>
        <v>11936</v>
      </c>
      <c r="D154" s="3"/>
      <c r="E154" s="5">
        <v>99.2</v>
      </c>
      <c r="F154" s="6">
        <v>1</v>
      </c>
      <c r="G154" s="7"/>
    </row>
    <row r="156" ht="12">
      <c r="A156" s="1" t="s">
        <v>72</v>
      </c>
    </row>
    <row r="157" ht="12">
      <c r="A157" s="1" t="s">
        <v>73</v>
      </c>
    </row>
    <row r="159" ht="12">
      <c r="B159" s="1" t="s">
        <v>74</v>
      </c>
    </row>
    <row r="160" spans="2:7" ht="12">
      <c r="B160" s="2" t="s">
        <v>40</v>
      </c>
      <c r="C160" s="2" t="s">
        <v>36</v>
      </c>
      <c r="D160" s="2" t="s">
        <v>36</v>
      </c>
      <c r="E160" s="2" t="s">
        <v>52</v>
      </c>
      <c r="F160" s="2" t="s">
        <v>46</v>
      </c>
      <c r="G160" s="2" t="s">
        <v>38</v>
      </c>
    </row>
    <row r="161" spans="3:7" ht="12">
      <c r="C161" s="2" t="s">
        <v>41</v>
      </c>
      <c r="D161" s="2" t="s">
        <v>42</v>
      </c>
      <c r="F161" s="2" t="s">
        <v>44</v>
      </c>
      <c r="G161" s="7"/>
    </row>
    <row r="162" spans="1:7" ht="12">
      <c r="A162" s="3">
        <v>85</v>
      </c>
      <c r="B162" s="7"/>
      <c r="C162" s="7"/>
      <c r="D162" s="7"/>
      <c r="E162" s="7"/>
      <c r="F162" s="7"/>
      <c r="G162" s="7"/>
    </row>
    <row r="163" spans="1:7" ht="12">
      <c r="A163" s="3">
        <v>86</v>
      </c>
      <c r="B163" s="7"/>
      <c r="C163" s="7"/>
      <c r="D163" s="7"/>
      <c r="E163" s="7"/>
      <c r="F163" s="7"/>
      <c r="G163" s="7"/>
    </row>
    <row r="164" spans="1:7" ht="12">
      <c r="A164" s="3">
        <v>87</v>
      </c>
      <c r="B164" s="7"/>
      <c r="C164" s="7"/>
      <c r="D164" s="7"/>
      <c r="E164" s="7"/>
      <c r="F164" s="7"/>
      <c r="G164" s="7"/>
    </row>
    <row r="165" spans="1:7" ht="12">
      <c r="A165" s="3">
        <v>88</v>
      </c>
      <c r="B165" s="7"/>
      <c r="C165" s="7"/>
      <c r="D165" s="7"/>
      <c r="E165" s="7"/>
      <c r="F165" s="7"/>
      <c r="G165" s="7"/>
    </row>
    <row r="166" spans="1:7" ht="12">
      <c r="A166" s="3">
        <v>89</v>
      </c>
      <c r="B166" s="7"/>
      <c r="C166" s="7"/>
      <c r="D166" s="7"/>
      <c r="E166" s="7"/>
      <c r="F166" s="7"/>
      <c r="G166" s="7"/>
    </row>
    <row r="167" spans="1:7" ht="12">
      <c r="A167" s="3">
        <v>90</v>
      </c>
      <c r="B167" s="7"/>
      <c r="C167" s="7"/>
      <c r="D167" s="7"/>
      <c r="E167" s="7"/>
      <c r="F167" s="7"/>
      <c r="G167" s="7"/>
    </row>
    <row r="168" spans="1:7" ht="12">
      <c r="A168" s="3">
        <v>91</v>
      </c>
      <c r="B168" s="7"/>
      <c r="C168" s="7"/>
      <c r="D168" s="7"/>
      <c r="E168" s="7"/>
      <c r="F168" s="7"/>
      <c r="G168" s="7"/>
    </row>
    <row r="169" spans="1:7" ht="12">
      <c r="A169" s="3">
        <v>92</v>
      </c>
      <c r="B169" s="7"/>
      <c r="C169" s="7"/>
      <c r="D169" s="7"/>
      <c r="E169" s="7"/>
      <c r="F169" s="7"/>
      <c r="G169" s="7"/>
    </row>
    <row r="170" spans="1:7" ht="12">
      <c r="A170" s="3">
        <v>93</v>
      </c>
      <c r="B170" s="7"/>
      <c r="C170" s="7"/>
      <c r="D170" s="7"/>
      <c r="E170" s="7"/>
      <c r="F170" s="7"/>
      <c r="G170" s="7"/>
    </row>
    <row r="173" ht="12">
      <c r="A173" s="1" t="s">
        <v>75</v>
      </c>
    </row>
    <row r="174" ht="12">
      <c r="A174" s="1" t="s">
        <v>76</v>
      </c>
    </row>
    <row r="175" ht="12">
      <c r="A175" s="1" t="s">
        <v>77</v>
      </c>
    </row>
    <row r="176" ht="12">
      <c r="A176" s="1" t="s">
        <v>78</v>
      </c>
    </row>
    <row r="177" ht="12">
      <c r="A177" s="1" t="s">
        <v>79</v>
      </c>
    </row>
    <row r="178" ht="12">
      <c r="A178" s="1" t="s">
        <v>80</v>
      </c>
    </row>
    <row r="179" ht="12">
      <c r="A179" s="1" t="s">
        <v>81</v>
      </c>
    </row>
    <row r="181" ht="12">
      <c r="A181" s="1" t="s">
        <v>82</v>
      </c>
    </row>
    <row r="182" spans="2:4" ht="12">
      <c r="B182" s="12" t="s">
        <v>83</v>
      </c>
      <c r="C182" s="5">
        <v>0.3</v>
      </c>
      <c r="D182" s="1" t="s">
        <v>84</v>
      </c>
    </row>
    <row r="183" spans="2:4" ht="12">
      <c r="B183" s="12" t="s">
        <v>85</v>
      </c>
      <c r="C183" s="5">
        <v>10</v>
      </c>
      <c r="D183" s="1" t="s">
        <v>86</v>
      </c>
    </row>
    <row r="185" ht="12">
      <c r="A185" s="1" t="s">
        <v>87</v>
      </c>
    </row>
    <row r="186" spans="2:4" ht="12">
      <c r="B186" s="8"/>
      <c r="D186" s="2" t="s">
        <v>88</v>
      </c>
    </row>
    <row r="187" spans="2:4" ht="12">
      <c r="B187" s="2" t="s">
        <v>89</v>
      </c>
      <c r="C187" s="2" t="s">
        <v>90</v>
      </c>
      <c r="D187" s="2" t="s">
        <v>91</v>
      </c>
    </row>
    <row r="188" spans="2:4" ht="12">
      <c r="B188" s="2" t="s">
        <v>92</v>
      </c>
      <c r="C188" s="2" t="s">
        <v>22</v>
      </c>
      <c r="D188" s="2" t="s">
        <v>93</v>
      </c>
    </row>
    <row r="189" spans="1:4" ht="12">
      <c r="A189" s="3">
        <v>85</v>
      </c>
      <c r="B189" s="6"/>
      <c r="C189" s="3"/>
      <c r="D189" s="3"/>
    </row>
    <row r="190" spans="1:4" ht="12">
      <c r="A190" s="3">
        <v>86</v>
      </c>
      <c r="B190" s="6"/>
      <c r="C190" s="3"/>
      <c r="D190" s="3"/>
    </row>
    <row r="191" spans="1:4" ht="12">
      <c r="A191" s="3">
        <v>87</v>
      </c>
      <c r="B191" s="6"/>
      <c r="C191" s="3"/>
      <c r="D191" s="3"/>
    </row>
    <row r="192" spans="1:4" ht="12">
      <c r="A192" s="3">
        <v>88</v>
      </c>
      <c r="B192" s="6"/>
      <c r="C192" s="3"/>
      <c r="D192" s="3"/>
    </row>
    <row r="193" spans="1:4" ht="12">
      <c r="A193" s="3">
        <v>89</v>
      </c>
      <c r="B193" s="6"/>
      <c r="C193" s="3"/>
      <c r="D193" s="3"/>
    </row>
    <row r="194" spans="1:4" ht="12">
      <c r="A194" s="3">
        <v>90</v>
      </c>
      <c r="B194" s="6"/>
      <c r="C194" s="3"/>
      <c r="D194" s="3"/>
    </row>
    <row r="195" spans="1:4" ht="12">
      <c r="A195" s="3">
        <v>91</v>
      </c>
      <c r="B195" s="6"/>
      <c r="C195" s="3"/>
      <c r="D195" s="3"/>
    </row>
    <row r="196" spans="1:4" ht="12">
      <c r="A196" s="3">
        <v>92</v>
      </c>
      <c r="B196" s="6"/>
      <c r="C196" s="3"/>
      <c r="D196" s="3"/>
    </row>
    <row r="197" spans="1:4" ht="12">
      <c r="A197" s="3">
        <v>93</v>
      </c>
      <c r="B197" s="6"/>
      <c r="C197" s="3"/>
      <c r="D197" s="3"/>
    </row>
    <row r="200" ht="12">
      <c r="A200" s="1" t="s">
        <v>94</v>
      </c>
    </row>
    <row r="201" ht="12">
      <c r="A201" s="1" t="s">
        <v>95</v>
      </c>
    </row>
    <row r="202" ht="12">
      <c r="A202" s="1" t="s">
        <v>96</v>
      </c>
    </row>
    <row r="203" ht="12">
      <c r="A203" s="1" t="s">
        <v>97</v>
      </c>
    </row>
    <row r="204" ht="12">
      <c r="A204" s="1" t="s">
        <v>98</v>
      </c>
    </row>
    <row r="206" ht="12">
      <c r="A206" s="1" t="s">
        <v>99</v>
      </c>
    </row>
    <row r="207" spans="5:7" ht="12">
      <c r="E207" s="2" t="s">
        <v>100</v>
      </c>
      <c r="F207" s="2" t="s">
        <v>101</v>
      </c>
      <c r="G207" s="2" t="s">
        <v>102</v>
      </c>
    </row>
    <row r="208" spans="2:7" ht="12">
      <c r="B208" s="2" t="s">
        <v>103</v>
      </c>
      <c r="C208" s="2" t="s">
        <v>104</v>
      </c>
      <c r="D208" s="2" t="s">
        <v>38</v>
      </c>
      <c r="E208" s="2" t="s">
        <v>38</v>
      </c>
      <c r="F208" s="2" t="s">
        <v>88</v>
      </c>
      <c r="G208" s="2" t="s">
        <v>105</v>
      </c>
    </row>
    <row r="209" spans="2:7" ht="12">
      <c r="B209" s="2" t="s">
        <v>66</v>
      </c>
      <c r="C209" s="2" t="s">
        <v>66</v>
      </c>
      <c r="D209" s="2" t="s">
        <v>66</v>
      </c>
      <c r="E209" s="2" t="s">
        <v>66</v>
      </c>
      <c r="F209" s="2" t="s">
        <v>106</v>
      </c>
      <c r="G209" s="2" t="s">
        <v>107</v>
      </c>
    </row>
    <row r="210" spans="2:7" ht="12">
      <c r="B210" s="1" t="s">
        <v>108</v>
      </c>
      <c r="E210" s="1" t="s">
        <v>109</v>
      </c>
      <c r="F210" s="1" t="s">
        <v>109</v>
      </c>
      <c r="G210" s="2" t="s">
        <v>110</v>
      </c>
    </row>
    <row r="211" spans="1:7" ht="12">
      <c r="A211" s="3">
        <v>83</v>
      </c>
      <c r="B211" s="5">
        <v>25.1</v>
      </c>
      <c r="C211" s="5">
        <v>50</v>
      </c>
      <c r="D211" s="3"/>
      <c r="E211" s="3"/>
      <c r="F211" s="3"/>
      <c r="G211" s="13"/>
    </row>
    <row r="212" spans="1:6" ht="12">
      <c r="A212" s="3">
        <v>84</v>
      </c>
      <c r="B212" s="5">
        <v>25.1</v>
      </c>
      <c r="C212" s="5">
        <v>50</v>
      </c>
      <c r="D212" s="3"/>
      <c r="E212" s="3"/>
      <c r="F212" s="3"/>
    </row>
    <row r="213" spans="1:7" ht="12">
      <c r="A213" s="3">
        <v>85</v>
      </c>
      <c r="B213" s="5">
        <v>25.1</v>
      </c>
      <c r="C213" s="5">
        <v>114.758492222</v>
      </c>
      <c r="D213" s="3"/>
      <c r="E213" s="3"/>
      <c r="F213" s="3"/>
      <c r="G213" s="3"/>
    </row>
    <row r="214" spans="1:7" ht="12">
      <c r="A214" s="3">
        <v>86</v>
      </c>
      <c r="B214" s="5">
        <v>37.5</v>
      </c>
      <c r="C214" s="5">
        <v>96.211189888</v>
      </c>
      <c r="D214" s="3"/>
      <c r="E214" s="3"/>
      <c r="F214" s="3"/>
      <c r="G214" s="3"/>
    </row>
    <row r="215" spans="1:7" ht="12">
      <c r="A215" s="3">
        <v>87</v>
      </c>
      <c r="B215" s="5">
        <v>62.1</v>
      </c>
      <c r="C215" s="5">
        <v>63.10887409200001</v>
      </c>
      <c r="D215" s="3"/>
      <c r="E215" s="3"/>
      <c r="F215" s="3"/>
      <c r="G215" s="3"/>
    </row>
    <row r="216" spans="1:7" ht="12">
      <c r="A216" s="3">
        <v>88</v>
      </c>
      <c r="B216" s="5">
        <v>60.6</v>
      </c>
      <c r="C216" s="5">
        <v>71.51942806800001</v>
      </c>
      <c r="D216" s="3"/>
      <c r="E216" s="3"/>
      <c r="F216" s="3"/>
      <c r="G216" s="3"/>
    </row>
    <row r="217" spans="1:7" ht="12">
      <c r="A217" s="3">
        <v>89</v>
      </c>
      <c r="B217" s="5">
        <v>60.6</v>
      </c>
      <c r="C217" s="5">
        <v>95.492974148</v>
      </c>
      <c r="D217" s="3"/>
      <c r="E217" s="3"/>
      <c r="F217" s="3"/>
      <c r="G217" s="3"/>
    </row>
    <row r="218" spans="1:7" ht="12">
      <c r="A218" s="3">
        <v>90</v>
      </c>
      <c r="B218" s="5">
        <v>58.5</v>
      </c>
      <c r="C218" s="5">
        <v>59.891762898</v>
      </c>
      <c r="D218" s="3"/>
      <c r="E218" s="3"/>
      <c r="F218" s="3"/>
      <c r="G218" s="3"/>
    </row>
    <row r="219" spans="1:7" ht="12">
      <c r="A219" s="3">
        <v>91</v>
      </c>
      <c r="B219" s="5">
        <v>58.5</v>
      </c>
      <c r="C219" s="5">
        <v>107.33858064600001</v>
      </c>
      <c r="D219" s="3"/>
      <c r="E219" s="3"/>
      <c r="F219" s="3"/>
      <c r="G219" s="3"/>
    </row>
    <row r="220" spans="1:7" ht="12">
      <c r="A220" s="3">
        <v>92</v>
      </c>
      <c r="B220" s="5">
        <v>60</v>
      </c>
      <c r="C220" s="5">
        <v>109.37682738400001</v>
      </c>
      <c r="D220" s="3"/>
      <c r="E220" s="3"/>
      <c r="F220" s="3"/>
      <c r="G220" s="3"/>
    </row>
    <row r="221" spans="1:7" ht="12">
      <c r="A221" s="3">
        <v>93</v>
      </c>
      <c r="B221" s="5">
        <v>60</v>
      </c>
      <c r="C221" s="5">
        <v>110.88260383200002</v>
      </c>
      <c r="D221" s="3"/>
      <c r="E221" s="3"/>
      <c r="F221" s="3"/>
      <c r="G221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William A. Masters</cp:lastModifiedBy>
  <dcterms:created xsi:type="dcterms:W3CDTF">2006-02-09T23:48:32Z</dcterms:created>
  <dcterms:modified xsi:type="dcterms:W3CDTF">2006-02-09T23:48:32Z</dcterms:modified>
  <cp:category/>
  <cp:version/>
  <cp:contentType/>
  <cp:contentStatus/>
</cp:coreProperties>
</file>