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wmaste01\Box Sync\Documents\~NUTR238_Spr2019\"/>
    </mc:Choice>
  </mc:AlternateContent>
  <xr:revisionPtr revIDLastSave="0" documentId="8_{7AFF27BA-1B8B-4E06-8604-17A7D0E42B3C}" xr6:coauthVersionLast="36" xr6:coauthVersionMax="36" xr10:uidLastSave="{00000000-0000-0000-0000-000000000000}"/>
  <bookViews>
    <workbookView xWindow="885" yWindow="465" windowWidth="27765" windowHeight="16320" tabRatio="816" firstSheet="1" activeTab="1" xr2:uid="{00000000-000D-0000-FFFF-FFFF00000000}"/>
  </bookViews>
  <sheets>
    <sheet name="Raw Data" sheetId="17" state="hidden" r:id="rId1"/>
    <sheet name="About" sheetId="18" r:id="rId2"/>
    <sheet name="Instructions" sheetId="29" r:id="rId3"/>
    <sheet name=" DRI data" sheetId="15" r:id="rId4"/>
    <sheet name="Food Cost and Composition" sheetId="5" r:id="rId5"/>
    <sheet name="Guesswork (female)" sheetId="24" r:id="rId6"/>
    <sheet name="Guesswork (male)" sheetId="28" r:id="rId7"/>
    <sheet name="Sensitivity Report - Woman" sheetId="10" state="hidden" r:id="rId8"/>
    <sheet name="Sensitivity Report - Man" sheetId="13" state="hidden" r:id="rId9"/>
    <sheet name="ENTIRE DIET-Woman DATA" sheetId="3" state="hidden" r:id="rId10"/>
    <sheet name="ENTIRE DIET-Man DATA" sheetId="4" state="hidden" r:id="rId11"/>
  </sheets>
  <definedNames>
    <definedName name="_Hlk505512136" localSheetId="2">Instructions!$A$81</definedName>
    <definedName name="solver_adj" localSheetId="10" hidden="1">'ENTIRE DIET-Man DATA'!$B$2:$B$86</definedName>
    <definedName name="solver_adj" localSheetId="9" hidden="1">'ENTIRE DIET-Woman DATA'!$B$2:$B$86</definedName>
    <definedName name="solver_adj" localSheetId="5" hidden="1">'Guesswork (female)'!$C$15:$C$59</definedName>
    <definedName name="solver_adj" localSheetId="6" hidden="1">'Guesswork (male)'!$C$15:$C$59</definedName>
    <definedName name="solver_cvg" localSheetId="10" hidden="1">0.0001</definedName>
    <definedName name="solver_cvg" localSheetId="9" hidden="1">0.0001</definedName>
    <definedName name="solver_cvg" localSheetId="5" hidden="1">0.0001</definedName>
    <definedName name="solver_cvg" localSheetId="6" hidden="1">0.0001</definedName>
    <definedName name="solver_drv" localSheetId="10" hidden="1">1</definedName>
    <definedName name="solver_drv" localSheetId="9" hidden="1">1</definedName>
    <definedName name="solver_drv" localSheetId="5" hidden="1">1</definedName>
    <definedName name="solver_drv" localSheetId="6" hidden="1">1</definedName>
    <definedName name="solver_eng" localSheetId="10" hidden="1">2</definedName>
    <definedName name="solver_eng" localSheetId="9" hidden="1">2</definedName>
    <definedName name="solver_eng" localSheetId="5" hidden="1">2</definedName>
    <definedName name="solver_eng" localSheetId="6" hidden="1">2</definedName>
    <definedName name="solver_est" localSheetId="5" hidden="1">1</definedName>
    <definedName name="solver_est" localSheetId="6" hidden="1">1</definedName>
    <definedName name="solver_itr" localSheetId="10" hidden="1">2147483647</definedName>
    <definedName name="solver_itr" localSheetId="9" hidden="1">2147483647</definedName>
    <definedName name="solver_itr" localSheetId="5" hidden="1">2147483647</definedName>
    <definedName name="solver_itr" localSheetId="6" hidden="1">2147483647</definedName>
    <definedName name="solver_lhs1" localSheetId="10" hidden="1">'ENTIRE DIET-Man DATA'!$B$2:$B$86</definedName>
    <definedName name="solver_lhs1" localSheetId="9" hidden="1">'ENTIRE DIET-Woman DATA'!$B$2:$B$86</definedName>
    <definedName name="solver_lhs1" localSheetId="5" hidden="1">'Guesswork (female)'!$E$13</definedName>
    <definedName name="solver_lhs1" localSheetId="6" hidden="1">'Guesswork (male)'!$E$13</definedName>
    <definedName name="solver_lhs10" localSheetId="10" hidden="1">'ENTIRE DIET-Man DATA'!$I$93</definedName>
    <definedName name="solver_lhs10" localSheetId="9" hidden="1">'ENTIRE DIET-Woman DATA'!$I$93</definedName>
    <definedName name="solver_lhs10" localSheetId="5" hidden="1">'Guesswork (female)'!$L$8</definedName>
    <definedName name="solver_lhs10" localSheetId="6" hidden="1">'Guesswork (male)'!$L$8</definedName>
    <definedName name="solver_lhs11" localSheetId="10" hidden="1">'ENTIRE DIET-Man DATA'!$I$93</definedName>
    <definedName name="solver_lhs11" localSheetId="9" hidden="1">'ENTIRE DIET-Woman DATA'!$I$93</definedName>
    <definedName name="solver_lhs11" localSheetId="5" hidden="1">'Guesswork (female)'!$M$8</definedName>
    <definedName name="solver_lhs11" localSheetId="6" hidden="1">'Guesswork (male)'!$M$8</definedName>
    <definedName name="solver_lhs12" localSheetId="10" hidden="1">'ENTIRE DIET-Man DATA'!$J$93</definedName>
    <definedName name="solver_lhs12" localSheetId="9" hidden="1">'ENTIRE DIET-Woman DATA'!$J$93</definedName>
    <definedName name="solver_lhs12" localSheetId="5" hidden="1">'Guesswork (female)'!$Q$8</definedName>
    <definedName name="solver_lhs12" localSheetId="6" hidden="1">'Guesswork (male)'!$Q$8</definedName>
    <definedName name="solver_lhs13" localSheetId="10" hidden="1">'ENTIRE DIET-Man DATA'!$J$93:$V$93</definedName>
    <definedName name="solver_lhs13" localSheetId="9" hidden="1">'ENTIRE DIET-Woman DATA'!$J$93:$V$93</definedName>
    <definedName name="solver_lhs13" localSheetId="5" hidden="1">'Guesswork (female)'!$R$8</definedName>
    <definedName name="solver_lhs13" localSheetId="6" hidden="1">'Guesswork (male)'!$R$8</definedName>
    <definedName name="solver_lhs14" localSheetId="10" hidden="1">'ENTIRE DIET-Man DATA'!$K$93</definedName>
    <definedName name="solver_lhs14" localSheetId="9" hidden="1">'ENTIRE DIET-Woman DATA'!$K$93</definedName>
    <definedName name="solver_lhs14" localSheetId="5" hidden="1">'Guesswork (female)'!$S$8</definedName>
    <definedName name="solver_lhs14" localSheetId="6" hidden="1">'Guesswork (male)'!$S$8</definedName>
    <definedName name="solver_lhs15" localSheetId="10" hidden="1">'ENTIRE DIET-Man DATA'!$O$93</definedName>
    <definedName name="solver_lhs15" localSheetId="9" hidden="1">'ENTIRE DIET-Woman DATA'!$O$93</definedName>
    <definedName name="solver_lhs15" localSheetId="5" hidden="1">'Guesswork (female)'!$T$8</definedName>
    <definedName name="solver_lhs15" localSheetId="6" hidden="1">'Guesswork (male)'!$T$8</definedName>
    <definedName name="solver_lhs16" localSheetId="10" hidden="1">'ENTIRE DIET-Man DATA'!$P$93</definedName>
    <definedName name="solver_lhs16" localSheetId="9" hidden="1">'ENTIRE DIET-Woman DATA'!$P$93</definedName>
    <definedName name="solver_lhs16" localSheetId="5" hidden="1">'Guesswork (female)'!$W$8</definedName>
    <definedName name="solver_lhs16" localSheetId="6" hidden="1">'Guesswork (male)'!$W$8</definedName>
    <definedName name="solver_lhs17" localSheetId="10" hidden="1">'ENTIRE DIET-Man DATA'!$Q$93</definedName>
    <definedName name="solver_lhs17" localSheetId="9" hidden="1">'ENTIRE DIET-Woman DATA'!$Q$93</definedName>
    <definedName name="solver_lhs17" localSheetId="5" hidden="1">'Guesswork (female)'!$X$8</definedName>
    <definedName name="solver_lhs17" localSheetId="6" hidden="1">'Guesswork (male)'!$X$8</definedName>
    <definedName name="solver_lhs18" localSheetId="10" hidden="1">'ENTIRE DIET-Man DATA'!$R$93</definedName>
    <definedName name="solver_lhs18" localSheetId="9" hidden="1">'ENTIRE DIET-Woman DATA'!$R$93</definedName>
    <definedName name="solver_lhs18" localSheetId="5" hidden="1">'Guesswork (female)'!$X$8</definedName>
    <definedName name="solver_lhs18" localSheetId="6" hidden="1">'Guesswork (male)'!$X$8</definedName>
    <definedName name="solver_lhs19" localSheetId="10" hidden="1">'ENTIRE DIET-Man DATA'!$U$95</definedName>
    <definedName name="solver_lhs19" localSheetId="9" hidden="1">'ENTIRE DIET-Woman DATA'!$U$95</definedName>
    <definedName name="solver_lhs19" localSheetId="5" hidden="1">'Guesswork (female)'!#REF!</definedName>
    <definedName name="solver_lhs19" localSheetId="6" hidden="1">'Guesswork (male)'!#REF!</definedName>
    <definedName name="solver_lhs2" localSheetId="10" hidden="1">'ENTIRE DIET-Man DATA'!$C$93:$D$93</definedName>
    <definedName name="solver_lhs2" localSheetId="9" hidden="1">'ENTIRE DIET-Woman DATA'!$C$93:$D$93</definedName>
    <definedName name="solver_lhs2" localSheetId="5" hidden="1">'Guesswork (female)'!$F$13:$X$13</definedName>
    <definedName name="solver_lhs2" localSheetId="6" hidden="1">'Guesswork (male)'!$F$13:$X$13</definedName>
    <definedName name="solver_lhs20" localSheetId="10" hidden="1">'ENTIRE DIET-Man DATA'!$V$93</definedName>
    <definedName name="solver_lhs20" localSheetId="9" hidden="1">'ENTIRE DIET-Woman DATA'!$V$93</definedName>
    <definedName name="solver_lhs20" localSheetId="5" hidden="1">'Guesswork (female)'!$X$8</definedName>
    <definedName name="solver_lhs20" localSheetId="6" hidden="1">'Guesswork (male)'!$X$8</definedName>
    <definedName name="solver_lhs3" localSheetId="10" hidden="1">'ENTIRE DIET-Man DATA'!$E$93</definedName>
    <definedName name="solver_lhs3" localSheetId="9" hidden="1">'ENTIRE DIET-Woman DATA'!$E$93</definedName>
    <definedName name="solver_lhs3" localSheetId="5" hidden="1">'Guesswork (female)'!$G$13:$M$13</definedName>
    <definedName name="solver_lhs3" localSheetId="6" hidden="1">'Guesswork (male)'!$G$13:$M$13</definedName>
    <definedName name="solver_lhs4" localSheetId="10" hidden="1">'ENTIRE DIET-Man DATA'!$E$93</definedName>
    <definedName name="solver_lhs4" localSheetId="9" hidden="1">'ENTIRE DIET-Woman DATA'!$E$93</definedName>
    <definedName name="solver_lhs4" localSheetId="5" hidden="1">'Guesswork (female)'!$Q$13:$T$13</definedName>
    <definedName name="solver_lhs4" localSheetId="6" hidden="1">'Guesswork (male)'!$Q$13:$T$13</definedName>
    <definedName name="solver_lhs5" localSheetId="10" hidden="1">'ENTIRE DIET-Man DATA'!$F$93</definedName>
    <definedName name="solver_lhs5" localSheetId="9" hidden="1">'ENTIRE DIET-Woman DATA'!$F$93</definedName>
    <definedName name="solver_lhs5" localSheetId="5" hidden="1">'Guesswork (female)'!$W$13:$X$13</definedName>
    <definedName name="solver_lhs5" localSheetId="6" hidden="1">'Guesswork (male)'!$W$13:$X$13</definedName>
    <definedName name="solver_lhs6" localSheetId="10" hidden="1">'ENTIRE DIET-Man DATA'!$F$93</definedName>
    <definedName name="solver_lhs6" localSheetId="9" hidden="1">'ENTIRE DIET-Woman DATA'!$F$93</definedName>
    <definedName name="solver_lhs6" localSheetId="5" hidden="1">'Guesswork (female)'!$I$8</definedName>
    <definedName name="solver_lhs6" localSheetId="6" hidden="1">'Guesswork (male)'!$I$8</definedName>
    <definedName name="solver_lhs7" localSheetId="10" hidden="1">'ENTIRE DIET-Man DATA'!$G$93</definedName>
    <definedName name="solver_lhs7" localSheetId="9" hidden="1">'ENTIRE DIET-Woman DATA'!$G$93</definedName>
    <definedName name="solver_lhs7" localSheetId="5" hidden="1">'Guesswork (female)'!$I$8:$X$8</definedName>
    <definedName name="solver_lhs7" localSheetId="6" hidden="1">'Guesswork (male)'!$I$8:$X$8</definedName>
    <definedName name="solver_lhs8" localSheetId="10" hidden="1">'ENTIRE DIET-Man DATA'!$G$93:$H$93</definedName>
    <definedName name="solver_lhs8" localSheetId="9" hidden="1">'ENTIRE DIET-Woman DATA'!$G$93:$H$93</definedName>
    <definedName name="solver_lhs8" localSheetId="5" hidden="1">'Guesswork (female)'!$J$8</definedName>
    <definedName name="solver_lhs8" localSheetId="6" hidden="1">'Guesswork (male)'!$J$8</definedName>
    <definedName name="solver_lhs9" localSheetId="10" hidden="1">'ENTIRE DIET-Man DATA'!$H$93</definedName>
    <definedName name="solver_lhs9" localSheetId="9" hidden="1">'ENTIRE DIET-Woman DATA'!$H$93</definedName>
    <definedName name="solver_lhs9" localSheetId="5" hidden="1">'Guesswork (female)'!$K$8</definedName>
    <definedName name="solver_lhs9" localSheetId="6" hidden="1">'Guesswork (male)'!$K$8</definedName>
    <definedName name="solver_lin" localSheetId="10" hidden="1">1</definedName>
    <definedName name="solver_lin" localSheetId="9" hidden="1">1</definedName>
    <definedName name="solver_lin" localSheetId="5" hidden="1">1</definedName>
    <definedName name="solver_lin" localSheetId="6" hidden="1">1</definedName>
    <definedName name="solver_mip" localSheetId="10" hidden="1">2147483647</definedName>
    <definedName name="solver_mip" localSheetId="9" hidden="1">2147483647</definedName>
    <definedName name="solver_mip" localSheetId="5" hidden="1">2147483647</definedName>
    <definedName name="solver_mip" localSheetId="6" hidden="1">2147483647</definedName>
    <definedName name="solver_mni" localSheetId="10" hidden="1">30</definedName>
    <definedName name="solver_mni" localSheetId="9" hidden="1">30</definedName>
    <definedName name="solver_mni" localSheetId="5" hidden="1">30</definedName>
    <definedName name="solver_mni" localSheetId="6" hidden="1">30</definedName>
    <definedName name="solver_mrt" localSheetId="10" hidden="1">0.075</definedName>
    <definedName name="solver_mrt" localSheetId="9" hidden="1">0.075</definedName>
    <definedName name="solver_mrt" localSheetId="5" hidden="1">0.075</definedName>
    <definedName name="solver_mrt" localSheetId="6" hidden="1">0.075</definedName>
    <definedName name="solver_msl" localSheetId="10" hidden="1">2</definedName>
    <definedName name="solver_msl" localSheetId="9" hidden="1">2</definedName>
    <definedName name="solver_msl" localSheetId="5" hidden="1">2</definedName>
    <definedName name="solver_msl" localSheetId="6" hidden="1">2</definedName>
    <definedName name="solver_neg" localSheetId="10" hidden="1">1</definedName>
    <definedName name="solver_neg" localSheetId="9" hidden="1">1</definedName>
    <definedName name="solver_neg" localSheetId="5" hidden="1">1</definedName>
    <definedName name="solver_neg" localSheetId="6" hidden="1">1</definedName>
    <definedName name="solver_nod" localSheetId="10" hidden="1">2147483647</definedName>
    <definedName name="solver_nod" localSheetId="9" hidden="1">2147483647</definedName>
    <definedName name="solver_nod" localSheetId="5" hidden="1">2147483647</definedName>
    <definedName name="solver_nod" localSheetId="6" hidden="1">2147483647</definedName>
    <definedName name="solver_num" localSheetId="10" hidden="1">20</definedName>
    <definedName name="solver_num" localSheetId="9" hidden="1">20</definedName>
    <definedName name="solver_num" localSheetId="5" hidden="1">5</definedName>
    <definedName name="solver_num" localSheetId="6" hidden="1">5</definedName>
    <definedName name="solver_nwt" localSheetId="5" hidden="1">1</definedName>
    <definedName name="solver_nwt" localSheetId="6" hidden="1">1</definedName>
    <definedName name="solver_opt" localSheetId="10" hidden="1">'ENTIRE DIET-Man DATA'!$W$88</definedName>
    <definedName name="solver_opt" localSheetId="9" hidden="1">'ENTIRE DIET-Woman DATA'!$W$88</definedName>
    <definedName name="solver_opt" localSheetId="5" hidden="1">'Guesswork (female)'!$B$13</definedName>
    <definedName name="solver_opt" localSheetId="6" hidden="1">'Guesswork (male)'!$B$13</definedName>
    <definedName name="solver_pre" localSheetId="10" hidden="1">0.000001</definedName>
    <definedName name="solver_pre" localSheetId="9" hidden="1">0.000001</definedName>
    <definedName name="solver_pre" localSheetId="5" hidden="1">0.000001</definedName>
    <definedName name="solver_pre" localSheetId="6" hidden="1">0.000001</definedName>
    <definedName name="solver_rbv" localSheetId="10" hidden="1">1</definedName>
    <definedName name="solver_rbv" localSheetId="9" hidden="1">1</definedName>
    <definedName name="solver_rbv" localSheetId="5" hidden="1">1</definedName>
    <definedName name="solver_rbv" localSheetId="6" hidden="1">1</definedName>
    <definedName name="solver_rel1" localSheetId="10" hidden="1">3</definedName>
    <definedName name="solver_rel1" localSheetId="9" hidden="1">3</definedName>
    <definedName name="solver_rel1" localSheetId="5" hidden="1">2</definedName>
    <definedName name="solver_rel1" localSheetId="6" hidden="1">2</definedName>
    <definedName name="solver_rel10" localSheetId="10" hidden="1">1</definedName>
    <definedName name="solver_rel10" localSheetId="9" hidden="1">1</definedName>
    <definedName name="solver_rel10" localSheetId="5" hidden="1">1</definedName>
    <definedName name="solver_rel10" localSheetId="6" hidden="1">1</definedName>
    <definedName name="solver_rel11" localSheetId="10" hidden="1">3</definedName>
    <definedName name="solver_rel11" localSheetId="9" hidden="1">3</definedName>
    <definedName name="solver_rel11" localSheetId="5" hidden="1">1</definedName>
    <definedName name="solver_rel11" localSheetId="6" hidden="1">1</definedName>
    <definedName name="solver_rel12" localSheetId="10" hidden="1">1</definedName>
    <definedName name="solver_rel12" localSheetId="9" hidden="1">1</definedName>
    <definedName name="solver_rel12" localSheetId="5" hidden="1">1</definedName>
    <definedName name="solver_rel12" localSheetId="6" hidden="1">1</definedName>
    <definedName name="solver_rel13" localSheetId="10" hidden="1">3</definedName>
    <definedName name="solver_rel13" localSheetId="9" hidden="1">3</definedName>
    <definedName name="solver_rel13" localSheetId="5" hidden="1">1</definedName>
    <definedName name="solver_rel13" localSheetId="6" hidden="1">1</definedName>
    <definedName name="solver_rel14" localSheetId="10" hidden="1">1</definedName>
    <definedName name="solver_rel14" localSheetId="9" hidden="1">1</definedName>
    <definedName name="solver_rel14" localSheetId="5" hidden="1">1</definedName>
    <definedName name="solver_rel14" localSheetId="6" hidden="1">1</definedName>
    <definedName name="solver_rel15" localSheetId="10" hidden="1">1</definedName>
    <definedName name="solver_rel15" localSheetId="9" hidden="1">1</definedName>
    <definedName name="solver_rel15" localSheetId="5" hidden="1">1</definedName>
    <definedName name="solver_rel15" localSheetId="6" hidden="1">1</definedName>
    <definedName name="solver_rel16" localSheetId="10" hidden="1">1</definedName>
    <definedName name="solver_rel16" localSheetId="9" hidden="1">1</definedName>
    <definedName name="solver_rel16" localSheetId="5" hidden="1">1</definedName>
    <definedName name="solver_rel16" localSheetId="6" hidden="1">1</definedName>
    <definedName name="solver_rel17" localSheetId="10" hidden="1">1</definedName>
    <definedName name="solver_rel17" localSheetId="9" hidden="1">1</definedName>
    <definedName name="solver_rel17" localSheetId="5" hidden="1">1</definedName>
    <definedName name="solver_rel17" localSheetId="6" hidden="1">1</definedName>
    <definedName name="solver_rel18" localSheetId="10" hidden="1">1</definedName>
    <definedName name="solver_rel18" localSheetId="9" hidden="1">1</definedName>
    <definedName name="solver_rel18" localSheetId="5" hidden="1">1</definedName>
    <definedName name="solver_rel18" localSheetId="6" hidden="1">1</definedName>
    <definedName name="solver_rel19" localSheetId="10" hidden="1">1</definedName>
    <definedName name="solver_rel19" localSheetId="9" hidden="1">1</definedName>
    <definedName name="solver_rel19" localSheetId="5" hidden="1">1</definedName>
    <definedName name="solver_rel19" localSheetId="6" hidden="1">1</definedName>
    <definedName name="solver_rel2" localSheetId="10" hidden="1">3</definedName>
    <definedName name="solver_rel2" localSheetId="9" hidden="1">3</definedName>
    <definedName name="solver_rel2" localSheetId="5" hidden="1">3</definedName>
    <definedName name="solver_rel2" localSheetId="6" hidden="1">3</definedName>
    <definedName name="solver_rel20" localSheetId="10" hidden="1">1</definedName>
    <definedName name="solver_rel20" localSheetId="9" hidden="1">1</definedName>
    <definedName name="solver_rel20" localSheetId="5" hidden="1">1</definedName>
    <definedName name="solver_rel20" localSheetId="6" hidden="1">1</definedName>
    <definedName name="solver_rel3" localSheetId="10" hidden="1">1</definedName>
    <definedName name="solver_rel3" localSheetId="9" hidden="1">1</definedName>
    <definedName name="solver_rel3" localSheetId="5" hidden="1">1</definedName>
    <definedName name="solver_rel3" localSheetId="6" hidden="1">1</definedName>
    <definedName name="solver_rel4" localSheetId="10" hidden="1">3</definedName>
    <definedName name="solver_rel4" localSheetId="9" hidden="1">3</definedName>
    <definedName name="solver_rel4" localSheetId="5" hidden="1">1</definedName>
    <definedName name="solver_rel4" localSheetId="6" hidden="1">1</definedName>
    <definedName name="solver_rel5" localSheetId="10" hidden="1">1</definedName>
    <definedName name="solver_rel5" localSheetId="9" hidden="1">1</definedName>
    <definedName name="solver_rel5" localSheetId="5" hidden="1">1</definedName>
    <definedName name="solver_rel5" localSheetId="6" hidden="1">1</definedName>
    <definedName name="solver_rel6" localSheetId="10" hidden="1">3</definedName>
    <definedName name="solver_rel6" localSheetId="9" hidden="1">3</definedName>
    <definedName name="solver_rel6" localSheetId="5" hidden="1">1</definedName>
    <definedName name="solver_rel6" localSheetId="6" hidden="1">1</definedName>
    <definedName name="solver_rel7" localSheetId="10" hidden="1">1</definedName>
    <definedName name="solver_rel7" localSheetId="9" hidden="1">1</definedName>
    <definedName name="solver_rel7" localSheetId="5" hidden="1">3</definedName>
    <definedName name="solver_rel7" localSheetId="6" hidden="1">3</definedName>
    <definedName name="solver_rel8" localSheetId="10" hidden="1">3</definedName>
    <definedName name="solver_rel8" localSheetId="9" hidden="1">3</definedName>
    <definedName name="solver_rel8" localSheetId="5" hidden="1">1</definedName>
    <definedName name="solver_rel8" localSheetId="6" hidden="1">1</definedName>
    <definedName name="solver_rel9" localSheetId="10" hidden="1">1</definedName>
    <definedName name="solver_rel9" localSheetId="9" hidden="1">1</definedName>
    <definedName name="solver_rel9" localSheetId="5" hidden="1">1</definedName>
    <definedName name="solver_rel9" localSheetId="6" hidden="1">1</definedName>
    <definedName name="solver_rhs1" localSheetId="10" hidden="1">0</definedName>
    <definedName name="solver_rhs1" localSheetId="9" hidden="1">0</definedName>
    <definedName name="solver_rhs1" localSheetId="5" hidden="1">'Guesswork (female)'!$E$4</definedName>
    <definedName name="solver_rhs1" localSheetId="6" hidden="1">'Guesswork (male)'!$E$4</definedName>
    <definedName name="solver_rhs10" localSheetId="10" hidden="1">6.67</definedName>
    <definedName name="solver_rhs10" localSheetId="9" hidden="1">6.67</definedName>
    <definedName name="solver_rhs10" localSheetId="5" hidden="1">'Guesswork (female)'!$C$33</definedName>
    <definedName name="solver_rhs10" localSheetId="6" hidden="1">'Guesswork (male)'!$C$33</definedName>
    <definedName name="solver_rhs11" localSheetId="10" hidden="1">1</definedName>
    <definedName name="solver_rhs11" localSheetId="9" hidden="1">1</definedName>
    <definedName name="solver_rhs11" localSheetId="5" hidden="1">'Guesswork (female)'!$C$34</definedName>
    <definedName name="solver_rhs11" localSheetId="6" hidden="1">'Guesswork (male)'!$C$34</definedName>
    <definedName name="solver_rhs12" localSheetId="10" hidden="1">100</definedName>
    <definedName name="solver_rhs12" localSheetId="9" hidden="1">100</definedName>
    <definedName name="solver_rhs12" localSheetId="5" hidden="1">'Guesswork (female)'!#REF!</definedName>
    <definedName name="solver_rhs12" localSheetId="6" hidden="1">'Guesswork (male)'!#REF!</definedName>
    <definedName name="solver_rhs13" localSheetId="10" hidden="1">1</definedName>
    <definedName name="solver_rhs13" localSheetId="9" hidden="1">1</definedName>
    <definedName name="solver_rhs13" localSheetId="5" hidden="1">'Guesswork (female)'!#REF!</definedName>
    <definedName name="solver_rhs13" localSheetId="6" hidden="1">'Guesswork (male)'!#REF!</definedName>
    <definedName name="solver_rhs14" localSheetId="10" hidden="1">66.67</definedName>
    <definedName name="solver_rhs14" localSheetId="9" hidden="1">66.67</definedName>
    <definedName name="solver_rhs14" localSheetId="5" hidden="1">'Guesswork (female)'!$C$16</definedName>
    <definedName name="solver_rhs14" localSheetId="6" hidden="1">'Guesswork (male)'!$C$16</definedName>
    <definedName name="solver_rhs15" localSheetId="10" hidden="1">2.5</definedName>
    <definedName name="solver_rhs15" localSheetId="9" hidden="1">2.5</definedName>
    <definedName name="solver_rhs15" localSheetId="5" hidden="1">'Guesswork (female)'!$C$25</definedName>
    <definedName name="solver_rhs15" localSheetId="6" hidden="1">'Guesswork (male)'!$C$25</definedName>
    <definedName name="solver_rhs16" localSheetId="10" hidden="1">2.1875</definedName>
    <definedName name="solver_rhs16" localSheetId="9" hidden="1">2.5</definedName>
    <definedName name="solver_rhs16" localSheetId="5" hidden="1">'Guesswork (female)'!#REF!</definedName>
    <definedName name="solver_rhs16" localSheetId="6" hidden="1">'Guesswork (male)'!#REF!</definedName>
    <definedName name="solver_rhs17" localSheetId="10" hidden="1">2.5</definedName>
    <definedName name="solver_rhs17" localSheetId="9" hidden="1">2.5</definedName>
    <definedName name="solver_rhs17" localSheetId="5" hidden="1">'Guesswork (female)'!$C$45</definedName>
    <definedName name="solver_rhs17" localSheetId="6" hidden="1">'Guesswork (male)'!$C$45</definedName>
    <definedName name="solver_rhs18" localSheetId="10" hidden="1">5.625</definedName>
    <definedName name="solver_rhs18" localSheetId="9" hidden="1">2.5</definedName>
    <definedName name="solver_rhs18" localSheetId="5" hidden="1">'Guesswork (female)'!$C$45</definedName>
    <definedName name="solver_rhs18" localSheetId="6" hidden="1">'Guesswork (male)'!$C$45</definedName>
    <definedName name="solver_rhs19" localSheetId="10" hidden="1">1.53</definedName>
    <definedName name="solver_rhs19" localSheetId="9" hidden="1">1.53</definedName>
    <definedName name="solver_rhs19" localSheetId="5" hidden="1">1.53</definedName>
    <definedName name="solver_rhs19" localSheetId="6" hidden="1">1.53</definedName>
    <definedName name="solver_rhs2" localSheetId="10" hidden="1">1</definedName>
    <definedName name="solver_rhs2" localSheetId="9" hidden="1">1</definedName>
    <definedName name="solver_rhs2" localSheetId="5" hidden="1">'Guesswork (female)'!$F$5:$X$5</definedName>
    <definedName name="solver_rhs2" localSheetId="6" hidden="1">'Guesswork (male)'!$F$5:$X$5</definedName>
    <definedName name="solver_rhs20" localSheetId="10" hidden="1">3.636</definedName>
    <definedName name="solver_rhs20" localSheetId="9" hidden="1">5</definedName>
    <definedName name="solver_rhs20" localSheetId="5" hidden="1">5</definedName>
    <definedName name="solver_rhs20" localSheetId="6" hidden="1">5</definedName>
    <definedName name="solver_rhs3" localSheetId="10" hidden="1">1.26</definedName>
    <definedName name="solver_rhs3" localSheetId="9" hidden="1">1.26</definedName>
    <definedName name="solver_rhs3" localSheetId="5" hidden="1">'Guesswork (female)'!$G$6:$M$6</definedName>
    <definedName name="solver_rhs3" localSheetId="6" hidden="1">'Guesswork (male)'!$G$6:$M$6</definedName>
    <definedName name="solver_rhs4" localSheetId="10" hidden="1">0.73</definedName>
    <definedName name="solver_rhs4" localSheetId="9" hidden="1">0.73</definedName>
    <definedName name="solver_rhs4" localSheetId="5" hidden="1">'Guesswork (female)'!$Q$6:$T$6</definedName>
    <definedName name="solver_rhs4" localSheetId="6" hidden="1">'Guesswork (male)'!$Q$6:$T$6</definedName>
    <definedName name="solver_rhs5" localSheetId="10" hidden="1">1.18</definedName>
    <definedName name="solver_rhs5" localSheetId="9" hidden="1">1.18</definedName>
    <definedName name="solver_rhs5" localSheetId="5" hidden="1">'Guesswork (female)'!$W$6:$X$6</definedName>
    <definedName name="solver_rhs5" localSheetId="6" hidden="1">'Guesswork (male)'!$W$6:$X$6</definedName>
    <definedName name="solver_rhs6" localSheetId="10" hidden="1">0.818</definedName>
    <definedName name="solver_rhs6" localSheetId="9" hidden="1">0.819</definedName>
    <definedName name="solver_rhs6" localSheetId="5" hidden="1">'Guesswork (female)'!$C$52</definedName>
    <definedName name="solver_rhs6" localSheetId="6" hidden="1">'Guesswork (male)'!$C$52</definedName>
    <definedName name="solver_rhs7" localSheetId="10" hidden="1">3.33</definedName>
    <definedName name="solver_rhs7" localSheetId="9" hidden="1">4.2857</definedName>
    <definedName name="solver_rhs7" localSheetId="5" hidden="1">'Guesswork (female)'!$C$31</definedName>
    <definedName name="solver_rhs7" localSheetId="6" hidden="1">'Guesswork (male)'!$C$31</definedName>
    <definedName name="solver_rhs8" localSheetId="10" hidden="1">1</definedName>
    <definedName name="solver_rhs8" localSheetId="9" hidden="1">1</definedName>
    <definedName name="solver_rhs8" localSheetId="5" hidden="1">'Guesswork (female)'!#REF!</definedName>
    <definedName name="solver_rhs8" localSheetId="6" hidden="1">'Guesswork (male)'!#REF!</definedName>
    <definedName name="solver_rhs9" localSheetId="10" hidden="1">22.22</definedName>
    <definedName name="solver_rhs9" localSheetId="9" hidden="1">26.67</definedName>
    <definedName name="solver_rhs9" localSheetId="5" hidden="1">'Guesswork (female)'!$C$36</definedName>
    <definedName name="solver_rhs9" localSheetId="6" hidden="1">'Guesswork (male)'!$C$36</definedName>
    <definedName name="solver_rlx" localSheetId="10" hidden="1">1</definedName>
    <definedName name="solver_rlx" localSheetId="9" hidden="1">1</definedName>
    <definedName name="solver_rlx" localSheetId="5" hidden="1">1</definedName>
    <definedName name="solver_rlx" localSheetId="6" hidden="1">1</definedName>
    <definedName name="solver_rsd" localSheetId="10" hidden="1">0</definedName>
    <definedName name="solver_rsd" localSheetId="9" hidden="1">0</definedName>
    <definedName name="solver_rsd" localSheetId="5" hidden="1">0</definedName>
    <definedName name="solver_rsd" localSheetId="6" hidden="1">0</definedName>
    <definedName name="solver_scl" localSheetId="10" hidden="1">2</definedName>
    <definedName name="solver_scl" localSheetId="9" hidden="1">2</definedName>
    <definedName name="solver_scl" localSheetId="5" hidden="1">2</definedName>
    <definedName name="solver_scl" localSheetId="6" hidden="1">2</definedName>
    <definedName name="solver_sho" localSheetId="10" hidden="1">2</definedName>
    <definedName name="solver_sho" localSheetId="9" hidden="1">2</definedName>
    <definedName name="solver_sho" localSheetId="5" hidden="1">2</definedName>
    <definedName name="solver_sho" localSheetId="6" hidden="1">2</definedName>
    <definedName name="solver_ssz" localSheetId="10" hidden="1">100</definedName>
    <definedName name="solver_ssz" localSheetId="9" hidden="1">100</definedName>
    <definedName name="solver_ssz" localSheetId="5" hidden="1">100</definedName>
    <definedName name="solver_ssz" localSheetId="6" hidden="1">100</definedName>
    <definedName name="solver_tim" localSheetId="10" hidden="1">2147483647</definedName>
    <definedName name="solver_tim" localSheetId="9" hidden="1">2147483647</definedName>
    <definedName name="solver_tim" localSheetId="5" hidden="1">2147483647</definedName>
    <definedName name="solver_tim" localSheetId="6" hidden="1">2147483647</definedName>
    <definedName name="solver_tol" localSheetId="10" hidden="1">0.01</definedName>
    <definedName name="solver_tol" localSheetId="9" hidden="1">0.01</definedName>
    <definedName name="solver_tol" localSheetId="5" hidden="1">0.01</definedName>
    <definedName name="solver_tol" localSheetId="6" hidden="1">0.01</definedName>
    <definedName name="solver_typ" localSheetId="10" hidden="1">2</definedName>
    <definedName name="solver_typ" localSheetId="9" hidden="1">2</definedName>
    <definedName name="solver_typ" localSheetId="5" hidden="1">2</definedName>
    <definedName name="solver_typ" localSheetId="6" hidden="1">2</definedName>
    <definedName name="solver_val" localSheetId="10" hidden="1">0</definedName>
    <definedName name="solver_val" localSheetId="9" hidden="1">0</definedName>
    <definedName name="solver_val" localSheetId="5" hidden="1">0</definedName>
    <definedName name="solver_val" localSheetId="6" hidden="1">0</definedName>
    <definedName name="solver_ver" localSheetId="10" hidden="1">2</definedName>
    <definedName name="solver_ver" localSheetId="9" hidden="1">2</definedName>
    <definedName name="solver_ver" localSheetId="5" hidden="1">3</definedName>
    <definedName name="solver_ver" localSheetId="6" hidden="1">3</definedName>
  </definedNames>
  <calcPr calcId="19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15" i="28" l="1"/>
  <c r="E16" i="28"/>
  <c r="E17" i="28"/>
  <c r="E18" i="28"/>
  <c r="E19" i="28"/>
  <c r="E20" i="28"/>
  <c r="E21" i="28"/>
  <c r="E22" i="28"/>
  <c r="E23" i="28"/>
  <c r="E24" i="28"/>
  <c r="E25" i="28"/>
  <c r="E26" i="28"/>
  <c r="E27" i="28"/>
  <c r="E28" i="28"/>
  <c r="E30" i="28"/>
  <c r="E31" i="28"/>
  <c r="E32" i="28"/>
  <c r="E33" i="28"/>
  <c r="E34" i="28"/>
  <c r="E35" i="28"/>
  <c r="E36" i="28"/>
  <c r="E37" i="28"/>
  <c r="E38" i="28"/>
  <c r="E39" i="28"/>
  <c r="E41" i="28"/>
  <c r="E42" i="28"/>
  <c r="E43" i="28"/>
  <c r="E44" i="28"/>
  <c r="E45" i="28"/>
  <c r="E46" i="28"/>
  <c r="E47" i="28"/>
  <c r="E48" i="28"/>
  <c r="E50" i="28"/>
  <c r="E51" i="28"/>
  <c r="E52" i="28"/>
  <c r="E53" i="28"/>
  <c r="E55" i="28"/>
  <c r="E56" i="28"/>
  <c r="E57" i="28"/>
  <c r="E58" i="28"/>
  <c r="E59" i="28"/>
  <c r="E13" i="28"/>
  <c r="E4" i="28"/>
  <c r="E8" i="28"/>
  <c r="E15" i="24"/>
  <c r="E16" i="24"/>
  <c r="E17" i="24"/>
  <c r="E18" i="24"/>
  <c r="E19" i="24"/>
  <c r="E20" i="24"/>
  <c r="E21" i="24"/>
  <c r="E22" i="24"/>
  <c r="E23" i="24"/>
  <c r="E24" i="24"/>
  <c r="E25" i="24"/>
  <c r="E26" i="24"/>
  <c r="E27" i="24"/>
  <c r="E28" i="24"/>
  <c r="E30" i="24"/>
  <c r="E31" i="24"/>
  <c r="E32" i="24"/>
  <c r="E33" i="24"/>
  <c r="E34" i="24"/>
  <c r="E35" i="24"/>
  <c r="E36" i="24"/>
  <c r="E37" i="24"/>
  <c r="E38" i="24"/>
  <c r="E39" i="24"/>
  <c r="E41" i="24"/>
  <c r="E42" i="24"/>
  <c r="E43" i="24"/>
  <c r="E44" i="24"/>
  <c r="E45" i="24"/>
  <c r="E46" i="24"/>
  <c r="E47" i="24"/>
  <c r="E48" i="24"/>
  <c r="E50" i="24"/>
  <c r="E51" i="24"/>
  <c r="E52" i="24"/>
  <c r="E53" i="24"/>
  <c r="E55" i="24"/>
  <c r="E56" i="24"/>
  <c r="E57" i="24"/>
  <c r="E58" i="24"/>
  <c r="E59" i="24"/>
  <c r="E13" i="24"/>
  <c r="E4" i="24"/>
  <c r="E8" i="24"/>
  <c r="X15" i="24"/>
  <c r="X17" i="24"/>
  <c r="X16" i="24"/>
  <c r="X18" i="24"/>
  <c r="X19" i="24"/>
  <c r="X20" i="24"/>
  <c r="X21" i="24"/>
  <c r="X22" i="24"/>
  <c r="X23" i="24"/>
  <c r="X24" i="24"/>
  <c r="X25" i="24"/>
  <c r="X26" i="24"/>
  <c r="X27" i="24"/>
  <c r="X28" i="24"/>
  <c r="X30" i="24"/>
  <c r="X31" i="24"/>
  <c r="X32" i="24"/>
  <c r="X33" i="24"/>
  <c r="X34" i="24"/>
  <c r="X35" i="24"/>
  <c r="X36" i="24"/>
  <c r="X37" i="24"/>
  <c r="X38" i="24"/>
  <c r="X39" i="24"/>
  <c r="X41" i="24"/>
  <c r="X42" i="24"/>
  <c r="X43" i="24"/>
  <c r="X44" i="24"/>
  <c r="X45" i="24"/>
  <c r="X46" i="24"/>
  <c r="X47" i="24"/>
  <c r="X48" i="24"/>
  <c r="X50" i="24"/>
  <c r="X51" i="24"/>
  <c r="X52" i="24"/>
  <c r="X53" i="24"/>
  <c r="X55" i="24"/>
  <c r="X56" i="24"/>
  <c r="X57" i="24"/>
  <c r="X58" i="24"/>
  <c r="X59" i="24"/>
  <c r="X13" i="24"/>
  <c r="X6" i="24"/>
  <c r="X9" i="24"/>
  <c r="W15" i="24"/>
  <c r="W17" i="24"/>
  <c r="W16" i="24"/>
  <c r="W18" i="24"/>
  <c r="W19" i="24"/>
  <c r="W20" i="24"/>
  <c r="W21" i="24"/>
  <c r="W22" i="24"/>
  <c r="W23" i="24"/>
  <c r="W24" i="24"/>
  <c r="W25" i="24"/>
  <c r="W26" i="24"/>
  <c r="W27" i="24"/>
  <c r="W28" i="24"/>
  <c r="W30" i="24"/>
  <c r="W31" i="24"/>
  <c r="W32" i="24"/>
  <c r="W33" i="24"/>
  <c r="W34" i="24"/>
  <c r="W35" i="24"/>
  <c r="W36" i="24"/>
  <c r="W37" i="24"/>
  <c r="W38" i="24"/>
  <c r="W39" i="24"/>
  <c r="W41" i="24"/>
  <c r="W42" i="24"/>
  <c r="W43" i="24"/>
  <c r="W44" i="24"/>
  <c r="W45" i="24"/>
  <c r="W46" i="24"/>
  <c r="W47" i="24"/>
  <c r="W48" i="24"/>
  <c r="W50" i="24"/>
  <c r="W51" i="24"/>
  <c r="W52" i="24"/>
  <c r="W53" i="24"/>
  <c r="W55" i="24"/>
  <c r="W56" i="24"/>
  <c r="W57" i="24"/>
  <c r="W58" i="24"/>
  <c r="W59" i="24"/>
  <c r="W13" i="24"/>
  <c r="W6" i="24"/>
  <c r="W9" i="24"/>
  <c r="T15" i="24"/>
  <c r="T17" i="24"/>
  <c r="T16" i="24"/>
  <c r="T18" i="24"/>
  <c r="T19" i="24"/>
  <c r="T20" i="24"/>
  <c r="T21" i="24"/>
  <c r="T22" i="24"/>
  <c r="T23" i="24"/>
  <c r="T24" i="24"/>
  <c r="T25" i="24"/>
  <c r="T26" i="24"/>
  <c r="T27" i="24"/>
  <c r="T28" i="24"/>
  <c r="T30" i="24"/>
  <c r="T31" i="24"/>
  <c r="T32" i="24"/>
  <c r="T33" i="24"/>
  <c r="T34" i="24"/>
  <c r="T35" i="24"/>
  <c r="T36" i="24"/>
  <c r="T37" i="24"/>
  <c r="T38" i="24"/>
  <c r="T39" i="24"/>
  <c r="T41" i="24"/>
  <c r="T42" i="24"/>
  <c r="T43" i="24"/>
  <c r="T44" i="24"/>
  <c r="T45" i="24"/>
  <c r="T46" i="24"/>
  <c r="T47" i="24"/>
  <c r="T48" i="24"/>
  <c r="T50" i="24"/>
  <c r="T51" i="24"/>
  <c r="T52" i="24"/>
  <c r="T53" i="24"/>
  <c r="T55" i="24"/>
  <c r="T56" i="24"/>
  <c r="T57" i="24"/>
  <c r="T58" i="24"/>
  <c r="T59" i="24"/>
  <c r="T13" i="24"/>
  <c r="T6" i="24"/>
  <c r="T9" i="24"/>
  <c r="S15" i="24"/>
  <c r="S17" i="24"/>
  <c r="S16" i="24"/>
  <c r="S18" i="24"/>
  <c r="S19" i="24"/>
  <c r="S20" i="24"/>
  <c r="S21" i="24"/>
  <c r="S22" i="24"/>
  <c r="S23" i="24"/>
  <c r="S24" i="24"/>
  <c r="S25" i="24"/>
  <c r="S26" i="24"/>
  <c r="S27" i="24"/>
  <c r="S28" i="24"/>
  <c r="S30" i="24"/>
  <c r="S31" i="24"/>
  <c r="S32" i="24"/>
  <c r="S33" i="24"/>
  <c r="S34" i="24"/>
  <c r="S35" i="24"/>
  <c r="S36" i="24"/>
  <c r="S37" i="24"/>
  <c r="S38" i="24"/>
  <c r="S39" i="24"/>
  <c r="S41" i="24"/>
  <c r="S42" i="24"/>
  <c r="S43" i="24"/>
  <c r="S44" i="24"/>
  <c r="S45" i="24"/>
  <c r="S46" i="24"/>
  <c r="S47" i="24"/>
  <c r="S48" i="24"/>
  <c r="S50" i="24"/>
  <c r="S51" i="24"/>
  <c r="S52" i="24"/>
  <c r="S53" i="24"/>
  <c r="S55" i="24"/>
  <c r="S56" i="24"/>
  <c r="S57" i="24"/>
  <c r="S58" i="24"/>
  <c r="S59" i="24"/>
  <c r="S13" i="24"/>
  <c r="S6" i="24"/>
  <c r="S9" i="24"/>
  <c r="R15" i="24"/>
  <c r="R17" i="24"/>
  <c r="R16" i="24"/>
  <c r="R18" i="24"/>
  <c r="R19" i="24"/>
  <c r="R20" i="24"/>
  <c r="R21" i="24"/>
  <c r="R22" i="24"/>
  <c r="R23" i="24"/>
  <c r="R24" i="24"/>
  <c r="R25" i="24"/>
  <c r="R26" i="24"/>
  <c r="R27" i="24"/>
  <c r="R28" i="24"/>
  <c r="R30" i="24"/>
  <c r="R31" i="24"/>
  <c r="R32" i="24"/>
  <c r="R33" i="24"/>
  <c r="R34" i="24"/>
  <c r="R35" i="24"/>
  <c r="R36" i="24"/>
  <c r="R37" i="24"/>
  <c r="R38" i="24"/>
  <c r="R39" i="24"/>
  <c r="R41" i="24"/>
  <c r="R42" i="24"/>
  <c r="R43" i="24"/>
  <c r="R44" i="24"/>
  <c r="R45" i="24"/>
  <c r="R46" i="24"/>
  <c r="R47" i="24"/>
  <c r="R48" i="24"/>
  <c r="R50" i="24"/>
  <c r="R51" i="24"/>
  <c r="R52" i="24"/>
  <c r="R53" i="24"/>
  <c r="R55" i="24"/>
  <c r="R56" i="24"/>
  <c r="R57" i="24"/>
  <c r="R58" i="24"/>
  <c r="R59" i="24"/>
  <c r="R13" i="24"/>
  <c r="R6" i="24"/>
  <c r="R9" i="24"/>
  <c r="Q15" i="24"/>
  <c r="Q17" i="24"/>
  <c r="Q16" i="24"/>
  <c r="Q18" i="24"/>
  <c r="Q19" i="24"/>
  <c r="Q20" i="24"/>
  <c r="Q21" i="24"/>
  <c r="Q22" i="24"/>
  <c r="Q23" i="24"/>
  <c r="Q24" i="24"/>
  <c r="Q25" i="24"/>
  <c r="Q26" i="24"/>
  <c r="Q27" i="24"/>
  <c r="Q28" i="24"/>
  <c r="Q30" i="24"/>
  <c r="Q31" i="24"/>
  <c r="Q32" i="24"/>
  <c r="Q33" i="24"/>
  <c r="Q34" i="24"/>
  <c r="Q35" i="24"/>
  <c r="Q36" i="24"/>
  <c r="Q37" i="24"/>
  <c r="Q38" i="24"/>
  <c r="Q39" i="24"/>
  <c r="Q41" i="24"/>
  <c r="Q42" i="24"/>
  <c r="Q43" i="24"/>
  <c r="Q44" i="24"/>
  <c r="Q45" i="24"/>
  <c r="Q46" i="24"/>
  <c r="Q47" i="24"/>
  <c r="Q48" i="24"/>
  <c r="Q50" i="24"/>
  <c r="Q51" i="24"/>
  <c r="Q52" i="24"/>
  <c r="Q53" i="24"/>
  <c r="Q55" i="24"/>
  <c r="Q56" i="24"/>
  <c r="Q57" i="24"/>
  <c r="Q58" i="24"/>
  <c r="Q59" i="24"/>
  <c r="Q13" i="24"/>
  <c r="Q6" i="24"/>
  <c r="Q9" i="24"/>
  <c r="M15" i="24"/>
  <c r="M17" i="24"/>
  <c r="M16" i="24"/>
  <c r="M18" i="24"/>
  <c r="M19" i="24"/>
  <c r="M20" i="24"/>
  <c r="M21" i="24"/>
  <c r="M22" i="24"/>
  <c r="M23" i="24"/>
  <c r="M24" i="24"/>
  <c r="M25" i="24"/>
  <c r="M26" i="24"/>
  <c r="M27" i="24"/>
  <c r="M28" i="24"/>
  <c r="M30" i="24"/>
  <c r="M31" i="24"/>
  <c r="M32" i="24"/>
  <c r="M33" i="24"/>
  <c r="M34" i="24"/>
  <c r="M35" i="24"/>
  <c r="M36" i="24"/>
  <c r="M37" i="24"/>
  <c r="M38" i="24"/>
  <c r="M39" i="24"/>
  <c r="M41" i="24"/>
  <c r="M42" i="24"/>
  <c r="M43" i="24"/>
  <c r="M44" i="24"/>
  <c r="M45" i="24"/>
  <c r="M46" i="24"/>
  <c r="M47" i="24"/>
  <c r="M48" i="24"/>
  <c r="M50" i="24"/>
  <c r="M51" i="24"/>
  <c r="M52" i="24"/>
  <c r="M53" i="24"/>
  <c r="M55" i="24"/>
  <c r="M56" i="24"/>
  <c r="M57" i="24"/>
  <c r="M58" i="24"/>
  <c r="M59" i="24"/>
  <c r="M13" i="24"/>
  <c r="M6" i="24"/>
  <c r="M9" i="24"/>
  <c r="L15" i="24"/>
  <c r="L17" i="24"/>
  <c r="L16" i="24"/>
  <c r="L18" i="24"/>
  <c r="L19" i="24"/>
  <c r="L20" i="24"/>
  <c r="L21" i="24"/>
  <c r="L22" i="24"/>
  <c r="L23" i="24"/>
  <c r="L24" i="24"/>
  <c r="L25" i="24"/>
  <c r="L26" i="24"/>
  <c r="L27" i="24"/>
  <c r="L28" i="24"/>
  <c r="L30" i="24"/>
  <c r="L31" i="24"/>
  <c r="L32" i="24"/>
  <c r="L33" i="24"/>
  <c r="L34" i="24"/>
  <c r="L35" i="24"/>
  <c r="L36" i="24"/>
  <c r="L37" i="24"/>
  <c r="L38" i="24"/>
  <c r="L39" i="24"/>
  <c r="L41" i="24"/>
  <c r="L42" i="24"/>
  <c r="L43" i="24"/>
  <c r="L44" i="24"/>
  <c r="L45" i="24"/>
  <c r="L46" i="24"/>
  <c r="L47" i="24"/>
  <c r="L48" i="24"/>
  <c r="L50" i="24"/>
  <c r="L51" i="24"/>
  <c r="L52" i="24"/>
  <c r="L53" i="24"/>
  <c r="L55" i="24"/>
  <c r="L56" i="24"/>
  <c r="L57" i="24"/>
  <c r="L58" i="24"/>
  <c r="L59" i="24"/>
  <c r="L13" i="24"/>
  <c r="L6" i="24"/>
  <c r="L9" i="24"/>
  <c r="K15" i="24"/>
  <c r="K17" i="24"/>
  <c r="K16" i="24"/>
  <c r="K18" i="24"/>
  <c r="K19" i="24"/>
  <c r="K20" i="24"/>
  <c r="K21" i="24"/>
  <c r="K22" i="24"/>
  <c r="K23" i="24"/>
  <c r="K24" i="24"/>
  <c r="K25" i="24"/>
  <c r="K26" i="24"/>
  <c r="K27" i="24"/>
  <c r="K28" i="24"/>
  <c r="K30" i="24"/>
  <c r="K31" i="24"/>
  <c r="K32" i="24"/>
  <c r="K33" i="24"/>
  <c r="K34" i="24"/>
  <c r="K35" i="24"/>
  <c r="K36" i="24"/>
  <c r="K37" i="24"/>
  <c r="K38" i="24"/>
  <c r="K39" i="24"/>
  <c r="K41" i="24"/>
  <c r="K42" i="24"/>
  <c r="K43" i="24"/>
  <c r="K44" i="24"/>
  <c r="K45" i="24"/>
  <c r="K46" i="24"/>
  <c r="K47" i="24"/>
  <c r="K48" i="24"/>
  <c r="K50" i="24"/>
  <c r="K51" i="24"/>
  <c r="K52" i="24"/>
  <c r="K53" i="24"/>
  <c r="K55" i="24"/>
  <c r="K56" i="24"/>
  <c r="K57" i="24"/>
  <c r="K58" i="24"/>
  <c r="K59" i="24"/>
  <c r="K13" i="24"/>
  <c r="K6" i="24"/>
  <c r="K9" i="24"/>
  <c r="J15" i="24"/>
  <c r="J17" i="24"/>
  <c r="J16" i="24"/>
  <c r="J18" i="24"/>
  <c r="J19" i="24"/>
  <c r="J20" i="24"/>
  <c r="J21" i="24"/>
  <c r="J22" i="24"/>
  <c r="J23" i="24"/>
  <c r="J24" i="24"/>
  <c r="J25" i="24"/>
  <c r="J26" i="24"/>
  <c r="J27" i="24"/>
  <c r="J28" i="24"/>
  <c r="J30" i="24"/>
  <c r="J31" i="24"/>
  <c r="J32" i="24"/>
  <c r="J33" i="24"/>
  <c r="J34" i="24"/>
  <c r="J35" i="24"/>
  <c r="J36" i="24"/>
  <c r="J37" i="24"/>
  <c r="J38" i="24"/>
  <c r="J39" i="24"/>
  <c r="J41" i="24"/>
  <c r="J42" i="24"/>
  <c r="J43" i="24"/>
  <c r="J44" i="24"/>
  <c r="J45" i="24"/>
  <c r="J46" i="24"/>
  <c r="J47" i="24"/>
  <c r="J48" i="24"/>
  <c r="J50" i="24"/>
  <c r="J51" i="24"/>
  <c r="J52" i="24"/>
  <c r="J53" i="24"/>
  <c r="J55" i="24"/>
  <c r="J56" i="24"/>
  <c r="J57" i="24"/>
  <c r="J58" i="24"/>
  <c r="J59" i="24"/>
  <c r="J13" i="24"/>
  <c r="J6" i="24"/>
  <c r="J9" i="24"/>
  <c r="I15" i="24"/>
  <c r="I17" i="24"/>
  <c r="I16" i="24"/>
  <c r="I18" i="24"/>
  <c r="I19" i="24"/>
  <c r="I20" i="24"/>
  <c r="I21" i="24"/>
  <c r="I22" i="24"/>
  <c r="I23" i="24"/>
  <c r="I24" i="24"/>
  <c r="I25" i="24"/>
  <c r="I26" i="24"/>
  <c r="I27" i="24"/>
  <c r="I28" i="24"/>
  <c r="I30" i="24"/>
  <c r="I31" i="24"/>
  <c r="I32" i="24"/>
  <c r="I33" i="24"/>
  <c r="I34" i="24"/>
  <c r="I35" i="24"/>
  <c r="I36" i="24"/>
  <c r="I37" i="24"/>
  <c r="I38" i="24"/>
  <c r="I39" i="24"/>
  <c r="I41" i="24"/>
  <c r="I42" i="24"/>
  <c r="I43" i="24"/>
  <c r="I44" i="24"/>
  <c r="I45" i="24"/>
  <c r="I46" i="24"/>
  <c r="I47" i="24"/>
  <c r="I48" i="24"/>
  <c r="I50" i="24"/>
  <c r="I51" i="24"/>
  <c r="I52" i="24"/>
  <c r="I53" i="24"/>
  <c r="I55" i="24"/>
  <c r="I56" i="24"/>
  <c r="I57" i="24"/>
  <c r="I58" i="24"/>
  <c r="I59" i="24"/>
  <c r="I13" i="24"/>
  <c r="I6" i="24"/>
  <c r="I9" i="24"/>
  <c r="H15" i="24"/>
  <c r="H17" i="24"/>
  <c r="H16" i="24"/>
  <c r="H18" i="24"/>
  <c r="H19" i="24"/>
  <c r="H20" i="24"/>
  <c r="H21" i="24"/>
  <c r="H22" i="24"/>
  <c r="H23" i="24"/>
  <c r="H24" i="24"/>
  <c r="H25" i="24"/>
  <c r="H26" i="24"/>
  <c r="H27" i="24"/>
  <c r="H28" i="24"/>
  <c r="H30" i="24"/>
  <c r="H31" i="24"/>
  <c r="H32" i="24"/>
  <c r="H33" i="24"/>
  <c r="H34" i="24"/>
  <c r="H35" i="24"/>
  <c r="H36" i="24"/>
  <c r="H37" i="24"/>
  <c r="H38" i="24"/>
  <c r="H39" i="24"/>
  <c r="H41" i="24"/>
  <c r="H42" i="24"/>
  <c r="H43" i="24"/>
  <c r="H44" i="24"/>
  <c r="H45" i="24"/>
  <c r="H46" i="24"/>
  <c r="H47" i="24"/>
  <c r="H48" i="24"/>
  <c r="H50" i="24"/>
  <c r="H51" i="24"/>
  <c r="H52" i="24"/>
  <c r="H53" i="24"/>
  <c r="H55" i="24"/>
  <c r="H56" i="24"/>
  <c r="H57" i="24"/>
  <c r="H58" i="24"/>
  <c r="H59" i="24"/>
  <c r="H13" i="24"/>
  <c r="H6" i="24"/>
  <c r="H9" i="24"/>
  <c r="G15" i="24"/>
  <c r="G17" i="24"/>
  <c r="G16" i="24"/>
  <c r="G18" i="24"/>
  <c r="G19" i="24"/>
  <c r="G20" i="24"/>
  <c r="G21" i="24"/>
  <c r="G22" i="24"/>
  <c r="G23" i="24"/>
  <c r="G24" i="24"/>
  <c r="G25" i="24"/>
  <c r="G26" i="24"/>
  <c r="G27" i="24"/>
  <c r="G28" i="24"/>
  <c r="G30" i="24"/>
  <c r="G31" i="24"/>
  <c r="G32" i="24"/>
  <c r="G33" i="24"/>
  <c r="G34" i="24"/>
  <c r="G35" i="24"/>
  <c r="G36" i="24"/>
  <c r="G37" i="24"/>
  <c r="G38" i="24"/>
  <c r="G39" i="24"/>
  <c r="G41" i="24"/>
  <c r="G42" i="24"/>
  <c r="G43" i="24"/>
  <c r="G44" i="24"/>
  <c r="G45" i="24"/>
  <c r="G46" i="24"/>
  <c r="G47" i="24"/>
  <c r="G48" i="24"/>
  <c r="G50" i="24"/>
  <c r="G51" i="24"/>
  <c r="G52" i="24"/>
  <c r="G53" i="24"/>
  <c r="G55" i="24"/>
  <c r="G56" i="24"/>
  <c r="G57" i="24"/>
  <c r="G58" i="24"/>
  <c r="G59" i="24"/>
  <c r="G13" i="24"/>
  <c r="G6" i="24"/>
  <c r="G9" i="24"/>
  <c r="X5" i="24"/>
  <c r="X8" i="24"/>
  <c r="W5" i="24"/>
  <c r="W8" i="24"/>
  <c r="V15" i="24"/>
  <c r="V17" i="24"/>
  <c r="V16" i="24"/>
  <c r="V18" i="24"/>
  <c r="V19" i="24"/>
  <c r="V20" i="24"/>
  <c r="V21" i="24"/>
  <c r="V22" i="24"/>
  <c r="V23" i="24"/>
  <c r="V24" i="24"/>
  <c r="V25" i="24"/>
  <c r="V26" i="24"/>
  <c r="V27" i="24"/>
  <c r="V28" i="24"/>
  <c r="V30" i="24"/>
  <c r="V31" i="24"/>
  <c r="V32" i="24"/>
  <c r="V33" i="24"/>
  <c r="V34" i="24"/>
  <c r="V35" i="24"/>
  <c r="V36" i="24"/>
  <c r="V37" i="24"/>
  <c r="V38" i="24"/>
  <c r="V39" i="24"/>
  <c r="V41" i="24"/>
  <c r="V42" i="24"/>
  <c r="V43" i="24"/>
  <c r="V44" i="24"/>
  <c r="V45" i="24"/>
  <c r="V46" i="24"/>
  <c r="V47" i="24"/>
  <c r="V48" i="24"/>
  <c r="V50" i="24"/>
  <c r="V51" i="24"/>
  <c r="V52" i="24"/>
  <c r="V53" i="24"/>
  <c r="V55" i="24"/>
  <c r="V56" i="24"/>
  <c r="V57" i="24"/>
  <c r="V58" i="24"/>
  <c r="V59" i="24"/>
  <c r="V13" i="24"/>
  <c r="V5" i="24"/>
  <c r="V8" i="24"/>
  <c r="U15" i="24"/>
  <c r="U17" i="24"/>
  <c r="U16" i="24"/>
  <c r="U18" i="24"/>
  <c r="U19" i="24"/>
  <c r="U20" i="24"/>
  <c r="U21" i="24"/>
  <c r="U22" i="24"/>
  <c r="U23" i="24"/>
  <c r="U24" i="24"/>
  <c r="U25" i="24"/>
  <c r="U26" i="24"/>
  <c r="U27" i="24"/>
  <c r="U28" i="24"/>
  <c r="U30" i="24"/>
  <c r="U31" i="24"/>
  <c r="U32" i="24"/>
  <c r="U33" i="24"/>
  <c r="U34" i="24"/>
  <c r="U35" i="24"/>
  <c r="U36" i="24"/>
  <c r="U37" i="24"/>
  <c r="U38" i="24"/>
  <c r="U39" i="24"/>
  <c r="U41" i="24"/>
  <c r="U42" i="24"/>
  <c r="U43" i="24"/>
  <c r="U44" i="24"/>
  <c r="U45" i="24"/>
  <c r="U46" i="24"/>
  <c r="U47" i="24"/>
  <c r="U48" i="24"/>
  <c r="U50" i="24"/>
  <c r="U51" i="24"/>
  <c r="U52" i="24"/>
  <c r="U53" i="24"/>
  <c r="U55" i="24"/>
  <c r="U56" i="24"/>
  <c r="U57" i="24"/>
  <c r="U58" i="24"/>
  <c r="U59" i="24"/>
  <c r="U13" i="24"/>
  <c r="U5" i="24"/>
  <c r="U8" i="24"/>
  <c r="T5" i="24"/>
  <c r="T8" i="24"/>
  <c r="S5" i="24"/>
  <c r="S8" i="24"/>
  <c r="R5" i="24"/>
  <c r="R8" i="24"/>
  <c r="Q5" i="24"/>
  <c r="Q8" i="24"/>
  <c r="P15" i="24"/>
  <c r="P17" i="24"/>
  <c r="P16" i="24"/>
  <c r="P18" i="24"/>
  <c r="P19" i="24"/>
  <c r="P20" i="24"/>
  <c r="P21" i="24"/>
  <c r="P22" i="24"/>
  <c r="P23" i="24"/>
  <c r="P24" i="24"/>
  <c r="P25" i="24"/>
  <c r="P26" i="24"/>
  <c r="P27" i="24"/>
  <c r="P28" i="24"/>
  <c r="P30" i="24"/>
  <c r="P31" i="24"/>
  <c r="P32" i="24"/>
  <c r="P33" i="24"/>
  <c r="P34" i="24"/>
  <c r="P35" i="24"/>
  <c r="P36" i="24"/>
  <c r="P37" i="24"/>
  <c r="P38" i="24"/>
  <c r="P39" i="24"/>
  <c r="P41" i="24"/>
  <c r="P42" i="24"/>
  <c r="P43" i="24"/>
  <c r="P44" i="24"/>
  <c r="P45" i="24"/>
  <c r="P46" i="24"/>
  <c r="P47" i="24"/>
  <c r="P48" i="24"/>
  <c r="P50" i="24"/>
  <c r="P51" i="24"/>
  <c r="P52" i="24"/>
  <c r="P53" i="24"/>
  <c r="P55" i="24"/>
  <c r="P56" i="24"/>
  <c r="P57" i="24"/>
  <c r="P58" i="24"/>
  <c r="P59" i="24"/>
  <c r="P13" i="24"/>
  <c r="P5" i="24"/>
  <c r="P8" i="24"/>
  <c r="O15" i="24"/>
  <c r="O17" i="24"/>
  <c r="O16" i="24"/>
  <c r="O18" i="24"/>
  <c r="O19" i="24"/>
  <c r="O20" i="24"/>
  <c r="O21" i="24"/>
  <c r="O22" i="24"/>
  <c r="O23" i="24"/>
  <c r="O24" i="24"/>
  <c r="O25" i="24"/>
  <c r="O26" i="24"/>
  <c r="O27" i="24"/>
  <c r="O28" i="24"/>
  <c r="O30" i="24"/>
  <c r="O31" i="24"/>
  <c r="O32" i="24"/>
  <c r="O33" i="24"/>
  <c r="O34" i="24"/>
  <c r="O35" i="24"/>
  <c r="O36" i="24"/>
  <c r="O37" i="24"/>
  <c r="O38" i="24"/>
  <c r="O39" i="24"/>
  <c r="O41" i="24"/>
  <c r="O42" i="24"/>
  <c r="O43" i="24"/>
  <c r="O44" i="24"/>
  <c r="O45" i="24"/>
  <c r="O46" i="24"/>
  <c r="O47" i="24"/>
  <c r="O48" i="24"/>
  <c r="O50" i="24"/>
  <c r="O51" i="24"/>
  <c r="O52" i="24"/>
  <c r="O53" i="24"/>
  <c r="O55" i="24"/>
  <c r="O56" i="24"/>
  <c r="O57" i="24"/>
  <c r="O58" i="24"/>
  <c r="O59" i="24"/>
  <c r="O13" i="24"/>
  <c r="O5" i="24"/>
  <c r="O8" i="24"/>
  <c r="N15" i="24"/>
  <c r="N17" i="24"/>
  <c r="N16" i="24"/>
  <c r="N18" i="24"/>
  <c r="N19" i="24"/>
  <c r="N20" i="24"/>
  <c r="N21" i="24"/>
  <c r="N22" i="24"/>
  <c r="N23" i="24"/>
  <c r="N24" i="24"/>
  <c r="N25" i="24"/>
  <c r="N26" i="24"/>
  <c r="N27" i="24"/>
  <c r="N28" i="24"/>
  <c r="N30" i="24"/>
  <c r="N31" i="24"/>
  <c r="N32" i="24"/>
  <c r="N33" i="24"/>
  <c r="N34" i="24"/>
  <c r="N35" i="24"/>
  <c r="N36" i="24"/>
  <c r="N37" i="24"/>
  <c r="N38" i="24"/>
  <c r="N39" i="24"/>
  <c r="N41" i="24"/>
  <c r="N42" i="24"/>
  <c r="N43" i="24"/>
  <c r="N44" i="24"/>
  <c r="N45" i="24"/>
  <c r="N46" i="24"/>
  <c r="N47" i="24"/>
  <c r="N48" i="24"/>
  <c r="N50" i="24"/>
  <c r="N51" i="24"/>
  <c r="N52" i="24"/>
  <c r="N53" i="24"/>
  <c r="N55" i="24"/>
  <c r="N56" i="24"/>
  <c r="N57" i="24"/>
  <c r="N58" i="24"/>
  <c r="N59" i="24"/>
  <c r="N13" i="24"/>
  <c r="N5" i="24"/>
  <c r="N8" i="24"/>
  <c r="M5" i="24"/>
  <c r="M8" i="24"/>
  <c r="L5" i="24"/>
  <c r="L8" i="24"/>
  <c r="K5" i="24"/>
  <c r="K8" i="24"/>
  <c r="J5" i="24"/>
  <c r="J8" i="24"/>
  <c r="I5" i="24"/>
  <c r="I8" i="24"/>
  <c r="H5" i="24"/>
  <c r="H8" i="24"/>
  <c r="G5" i="24"/>
  <c r="G8" i="24"/>
  <c r="F15" i="24"/>
  <c r="F17" i="24"/>
  <c r="F16" i="24"/>
  <c r="F18" i="24"/>
  <c r="F19" i="24"/>
  <c r="F20" i="24"/>
  <c r="F21" i="24"/>
  <c r="F22" i="24"/>
  <c r="F23" i="24"/>
  <c r="F24" i="24"/>
  <c r="F25" i="24"/>
  <c r="F26" i="24"/>
  <c r="F27" i="24"/>
  <c r="F28" i="24"/>
  <c r="F30" i="24"/>
  <c r="F31" i="24"/>
  <c r="F32" i="24"/>
  <c r="F33" i="24"/>
  <c r="F34" i="24"/>
  <c r="F35" i="24"/>
  <c r="F36" i="24"/>
  <c r="F37" i="24"/>
  <c r="F38" i="24"/>
  <c r="F39" i="24"/>
  <c r="F41" i="24"/>
  <c r="F42" i="24"/>
  <c r="F43" i="24"/>
  <c r="F44" i="24"/>
  <c r="F45" i="24"/>
  <c r="F46" i="24"/>
  <c r="F47" i="24"/>
  <c r="F48" i="24"/>
  <c r="F50" i="24"/>
  <c r="F51" i="24"/>
  <c r="F52" i="24"/>
  <c r="F53" i="24"/>
  <c r="F55" i="24"/>
  <c r="F56" i="24"/>
  <c r="F57" i="24"/>
  <c r="F58" i="24"/>
  <c r="F59" i="24"/>
  <c r="F13" i="24"/>
  <c r="F5" i="24"/>
  <c r="F8" i="24"/>
  <c r="F15" i="28"/>
  <c r="F16" i="28"/>
  <c r="F17" i="28"/>
  <c r="F18" i="28"/>
  <c r="F19" i="28"/>
  <c r="F20" i="28"/>
  <c r="F21" i="28"/>
  <c r="F22" i="28"/>
  <c r="F23" i="28"/>
  <c r="F24" i="28"/>
  <c r="F25" i="28"/>
  <c r="F26" i="28"/>
  <c r="F27" i="28"/>
  <c r="F28" i="28"/>
  <c r="F30" i="28"/>
  <c r="F31" i="28"/>
  <c r="F32" i="28"/>
  <c r="F33" i="28"/>
  <c r="F34" i="28"/>
  <c r="F35" i="28"/>
  <c r="F36" i="28"/>
  <c r="F37" i="28"/>
  <c r="F38" i="28"/>
  <c r="F39" i="28"/>
  <c r="F41" i="28"/>
  <c r="F42" i="28"/>
  <c r="F43" i="28"/>
  <c r="F44" i="28"/>
  <c r="F45" i="28"/>
  <c r="F46" i="28"/>
  <c r="F47" i="28"/>
  <c r="F48" i="28"/>
  <c r="F50" i="28"/>
  <c r="F51" i="28"/>
  <c r="F52" i="28"/>
  <c r="F53" i="28"/>
  <c r="F55" i="28"/>
  <c r="F56" i="28"/>
  <c r="F57" i="28"/>
  <c r="F58" i="28"/>
  <c r="F59" i="28"/>
  <c r="F13" i="28"/>
  <c r="F5" i="28"/>
  <c r="F8" i="28"/>
  <c r="G15" i="28"/>
  <c r="G16" i="28"/>
  <c r="G17" i="28"/>
  <c r="G18" i="28"/>
  <c r="G19" i="28"/>
  <c r="G20" i="28"/>
  <c r="G21" i="28"/>
  <c r="G22" i="28"/>
  <c r="G23" i="28"/>
  <c r="G24" i="28"/>
  <c r="G25" i="28"/>
  <c r="G26" i="28"/>
  <c r="G27" i="28"/>
  <c r="G28" i="28"/>
  <c r="G30" i="28"/>
  <c r="G31" i="28"/>
  <c r="G32" i="28"/>
  <c r="G33" i="28"/>
  <c r="G34" i="28"/>
  <c r="G35" i="28"/>
  <c r="G36" i="28"/>
  <c r="G37" i="28"/>
  <c r="G38" i="28"/>
  <c r="G39" i="28"/>
  <c r="G41" i="28"/>
  <c r="G42" i="28"/>
  <c r="G43" i="28"/>
  <c r="G44" i="28"/>
  <c r="G45" i="28"/>
  <c r="G46" i="28"/>
  <c r="G47" i="28"/>
  <c r="G48" i="28"/>
  <c r="G50" i="28"/>
  <c r="G51" i="28"/>
  <c r="G52" i="28"/>
  <c r="G53" i="28"/>
  <c r="G55" i="28"/>
  <c r="G56" i="28"/>
  <c r="G57" i="28"/>
  <c r="G58" i="28"/>
  <c r="G59" i="28"/>
  <c r="G13" i="28"/>
  <c r="G5" i="28"/>
  <c r="G8" i="28"/>
  <c r="H15" i="28"/>
  <c r="H16" i="28"/>
  <c r="H17" i="28"/>
  <c r="H18" i="28"/>
  <c r="H19" i="28"/>
  <c r="H20" i="28"/>
  <c r="H21" i="28"/>
  <c r="H22" i="28"/>
  <c r="H23" i="28"/>
  <c r="H24" i="28"/>
  <c r="H25" i="28"/>
  <c r="H26" i="28"/>
  <c r="H27" i="28"/>
  <c r="H28" i="28"/>
  <c r="H30" i="28"/>
  <c r="H31" i="28"/>
  <c r="H32" i="28"/>
  <c r="H33" i="28"/>
  <c r="H34" i="28"/>
  <c r="H35" i="28"/>
  <c r="H36" i="28"/>
  <c r="H37" i="28"/>
  <c r="H38" i="28"/>
  <c r="H39" i="28"/>
  <c r="H41" i="28"/>
  <c r="H42" i="28"/>
  <c r="H43" i="28"/>
  <c r="H44" i="28"/>
  <c r="H45" i="28"/>
  <c r="H46" i="28"/>
  <c r="H47" i="28"/>
  <c r="H48" i="28"/>
  <c r="H50" i="28"/>
  <c r="H51" i="28"/>
  <c r="H52" i="28"/>
  <c r="H53" i="28"/>
  <c r="H55" i="28"/>
  <c r="H56" i="28"/>
  <c r="H57" i="28"/>
  <c r="H58" i="28"/>
  <c r="H59" i="28"/>
  <c r="H13" i="28"/>
  <c r="H5" i="28"/>
  <c r="H8" i="28"/>
  <c r="I15" i="28"/>
  <c r="I16" i="28"/>
  <c r="I17" i="28"/>
  <c r="I18" i="28"/>
  <c r="I19" i="28"/>
  <c r="I20" i="28"/>
  <c r="I21" i="28"/>
  <c r="I22" i="28"/>
  <c r="I23" i="28"/>
  <c r="I24" i="28"/>
  <c r="I25" i="28"/>
  <c r="I26" i="28"/>
  <c r="I27" i="28"/>
  <c r="I28" i="28"/>
  <c r="I30" i="28"/>
  <c r="I31" i="28"/>
  <c r="I32" i="28"/>
  <c r="I33" i="28"/>
  <c r="I34" i="28"/>
  <c r="I35" i="28"/>
  <c r="I36" i="28"/>
  <c r="I37" i="28"/>
  <c r="I38" i="28"/>
  <c r="I39" i="28"/>
  <c r="I41" i="28"/>
  <c r="I42" i="28"/>
  <c r="I43" i="28"/>
  <c r="I44" i="28"/>
  <c r="I45" i="28"/>
  <c r="I46" i="28"/>
  <c r="I47" i="28"/>
  <c r="I48" i="28"/>
  <c r="I50" i="28"/>
  <c r="I51" i="28"/>
  <c r="I52" i="28"/>
  <c r="I53" i="28"/>
  <c r="I55" i="28"/>
  <c r="I56" i="28"/>
  <c r="I57" i="28"/>
  <c r="I58" i="28"/>
  <c r="I59" i="28"/>
  <c r="I13" i="28"/>
  <c r="I5" i="28"/>
  <c r="I8" i="28"/>
  <c r="J15" i="28"/>
  <c r="J16" i="28"/>
  <c r="J17" i="28"/>
  <c r="J18" i="28"/>
  <c r="J19" i="28"/>
  <c r="J20" i="28"/>
  <c r="J21" i="28"/>
  <c r="J22" i="28"/>
  <c r="J23" i="28"/>
  <c r="J24" i="28"/>
  <c r="J25" i="28"/>
  <c r="J26" i="28"/>
  <c r="J27" i="28"/>
  <c r="J28" i="28"/>
  <c r="J30" i="28"/>
  <c r="J31" i="28"/>
  <c r="J32" i="28"/>
  <c r="J33" i="28"/>
  <c r="J34" i="28"/>
  <c r="J35" i="28"/>
  <c r="J36" i="28"/>
  <c r="J37" i="28"/>
  <c r="J38" i="28"/>
  <c r="J39" i="28"/>
  <c r="J41" i="28"/>
  <c r="J42" i="28"/>
  <c r="J43" i="28"/>
  <c r="J44" i="28"/>
  <c r="J45" i="28"/>
  <c r="J46" i="28"/>
  <c r="J47" i="28"/>
  <c r="J48" i="28"/>
  <c r="J50" i="28"/>
  <c r="J51" i="28"/>
  <c r="J52" i="28"/>
  <c r="J53" i="28"/>
  <c r="J55" i="28"/>
  <c r="J56" i="28"/>
  <c r="J57" i="28"/>
  <c r="J58" i="28"/>
  <c r="J59" i="28"/>
  <c r="J13" i="28"/>
  <c r="J5" i="28"/>
  <c r="J8" i="28"/>
  <c r="K15" i="28"/>
  <c r="K16" i="28"/>
  <c r="K17" i="28"/>
  <c r="K18" i="28"/>
  <c r="K19" i="28"/>
  <c r="K20" i="28"/>
  <c r="K21" i="28"/>
  <c r="K22" i="28"/>
  <c r="K23" i="28"/>
  <c r="K24" i="28"/>
  <c r="K25" i="28"/>
  <c r="K26" i="28"/>
  <c r="K27" i="28"/>
  <c r="K28" i="28"/>
  <c r="K30" i="28"/>
  <c r="K31" i="28"/>
  <c r="K32" i="28"/>
  <c r="K33" i="28"/>
  <c r="K34" i="28"/>
  <c r="K35" i="28"/>
  <c r="K36" i="28"/>
  <c r="K37" i="28"/>
  <c r="K38" i="28"/>
  <c r="K39" i="28"/>
  <c r="K41" i="28"/>
  <c r="K42" i="28"/>
  <c r="K43" i="28"/>
  <c r="K44" i="28"/>
  <c r="K45" i="28"/>
  <c r="K46" i="28"/>
  <c r="K47" i="28"/>
  <c r="K48" i="28"/>
  <c r="K50" i="28"/>
  <c r="K51" i="28"/>
  <c r="K52" i="28"/>
  <c r="K53" i="28"/>
  <c r="K55" i="28"/>
  <c r="K56" i="28"/>
  <c r="K57" i="28"/>
  <c r="K58" i="28"/>
  <c r="K59" i="28"/>
  <c r="K13" i="28"/>
  <c r="K5" i="28"/>
  <c r="K8" i="28"/>
  <c r="L15" i="28"/>
  <c r="L16" i="28"/>
  <c r="L17" i="28"/>
  <c r="L18" i="28"/>
  <c r="L19" i="28"/>
  <c r="L20" i="28"/>
  <c r="L21" i="28"/>
  <c r="L22" i="28"/>
  <c r="L23" i="28"/>
  <c r="L24" i="28"/>
  <c r="L25" i="28"/>
  <c r="L26" i="28"/>
  <c r="L27" i="28"/>
  <c r="L28" i="28"/>
  <c r="L30" i="28"/>
  <c r="L31" i="28"/>
  <c r="L32" i="28"/>
  <c r="L33" i="28"/>
  <c r="L34" i="28"/>
  <c r="L35" i="28"/>
  <c r="L36" i="28"/>
  <c r="L37" i="28"/>
  <c r="L38" i="28"/>
  <c r="L39" i="28"/>
  <c r="L41" i="28"/>
  <c r="L42" i="28"/>
  <c r="L43" i="28"/>
  <c r="L44" i="28"/>
  <c r="L45" i="28"/>
  <c r="L46" i="28"/>
  <c r="L47" i="28"/>
  <c r="L48" i="28"/>
  <c r="L50" i="28"/>
  <c r="L51" i="28"/>
  <c r="L52" i="28"/>
  <c r="L53" i="28"/>
  <c r="L55" i="28"/>
  <c r="L56" i="28"/>
  <c r="L57" i="28"/>
  <c r="L58" i="28"/>
  <c r="L59" i="28"/>
  <c r="L13" i="28"/>
  <c r="L5" i="28"/>
  <c r="L8" i="28"/>
  <c r="M15" i="28"/>
  <c r="M16" i="28"/>
  <c r="M17" i="28"/>
  <c r="M18" i="28"/>
  <c r="M19" i="28"/>
  <c r="M20" i="28"/>
  <c r="M21" i="28"/>
  <c r="M22" i="28"/>
  <c r="M23" i="28"/>
  <c r="M24" i="28"/>
  <c r="M25" i="28"/>
  <c r="M26" i="28"/>
  <c r="M27" i="28"/>
  <c r="M28" i="28"/>
  <c r="M30" i="28"/>
  <c r="M31" i="28"/>
  <c r="M32" i="28"/>
  <c r="M33" i="28"/>
  <c r="M34" i="28"/>
  <c r="M35" i="28"/>
  <c r="M36" i="28"/>
  <c r="M37" i="28"/>
  <c r="M38" i="28"/>
  <c r="M39" i="28"/>
  <c r="M41" i="28"/>
  <c r="M42" i="28"/>
  <c r="M43" i="28"/>
  <c r="M44" i="28"/>
  <c r="M45" i="28"/>
  <c r="M46" i="28"/>
  <c r="M47" i="28"/>
  <c r="M48" i="28"/>
  <c r="M50" i="28"/>
  <c r="M51" i="28"/>
  <c r="M52" i="28"/>
  <c r="M53" i="28"/>
  <c r="M55" i="28"/>
  <c r="M56" i="28"/>
  <c r="M57" i="28"/>
  <c r="M58" i="28"/>
  <c r="M59" i="28"/>
  <c r="M13" i="28"/>
  <c r="M5" i="28"/>
  <c r="M8" i="28"/>
  <c r="N15" i="28"/>
  <c r="N16" i="28"/>
  <c r="N17" i="28"/>
  <c r="N18" i="28"/>
  <c r="N19" i="28"/>
  <c r="N20" i="28"/>
  <c r="N21" i="28"/>
  <c r="N22" i="28"/>
  <c r="N23" i="28"/>
  <c r="N24" i="28"/>
  <c r="N25" i="28"/>
  <c r="N26" i="28"/>
  <c r="N27" i="28"/>
  <c r="N28" i="28"/>
  <c r="N30" i="28"/>
  <c r="N31" i="28"/>
  <c r="N32" i="28"/>
  <c r="N33" i="28"/>
  <c r="N34" i="28"/>
  <c r="N35" i="28"/>
  <c r="N36" i="28"/>
  <c r="N37" i="28"/>
  <c r="N38" i="28"/>
  <c r="N39" i="28"/>
  <c r="N41" i="28"/>
  <c r="N42" i="28"/>
  <c r="N43" i="28"/>
  <c r="N44" i="28"/>
  <c r="N45" i="28"/>
  <c r="N46" i="28"/>
  <c r="N47" i="28"/>
  <c r="N48" i="28"/>
  <c r="N50" i="28"/>
  <c r="N51" i="28"/>
  <c r="N52" i="28"/>
  <c r="N53" i="28"/>
  <c r="N55" i="28"/>
  <c r="N56" i="28"/>
  <c r="N57" i="28"/>
  <c r="N58" i="28"/>
  <c r="N59" i="28"/>
  <c r="N13" i="28"/>
  <c r="N5" i="28"/>
  <c r="N8" i="28"/>
  <c r="O15" i="28"/>
  <c r="O16" i="28"/>
  <c r="O17" i="28"/>
  <c r="O18" i="28"/>
  <c r="O19" i="28"/>
  <c r="O20" i="28"/>
  <c r="O21" i="28"/>
  <c r="O22" i="28"/>
  <c r="O23" i="28"/>
  <c r="O24" i="28"/>
  <c r="O25" i="28"/>
  <c r="O26" i="28"/>
  <c r="O27" i="28"/>
  <c r="O28" i="28"/>
  <c r="O30" i="28"/>
  <c r="O31" i="28"/>
  <c r="O32" i="28"/>
  <c r="O33" i="28"/>
  <c r="O34" i="28"/>
  <c r="O35" i="28"/>
  <c r="O36" i="28"/>
  <c r="O37" i="28"/>
  <c r="O38" i="28"/>
  <c r="O39" i="28"/>
  <c r="O41" i="28"/>
  <c r="O42" i="28"/>
  <c r="O43" i="28"/>
  <c r="O44" i="28"/>
  <c r="O45" i="28"/>
  <c r="O46" i="28"/>
  <c r="O47" i="28"/>
  <c r="O48" i="28"/>
  <c r="O50" i="28"/>
  <c r="O51" i="28"/>
  <c r="O52" i="28"/>
  <c r="O53" i="28"/>
  <c r="O55" i="28"/>
  <c r="O56" i="28"/>
  <c r="O57" i="28"/>
  <c r="O58" i="28"/>
  <c r="O59" i="28"/>
  <c r="O13" i="28"/>
  <c r="O5" i="28"/>
  <c r="O8" i="28"/>
  <c r="P15" i="28"/>
  <c r="P16" i="28"/>
  <c r="P17" i="28"/>
  <c r="P18" i="28"/>
  <c r="P19" i="28"/>
  <c r="P20" i="28"/>
  <c r="P21" i="28"/>
  <c r="P22" i="28"/>
  <c r="P23" i="28"/>
  <c r="P24" i="28"/>
  <c r="P25" i="28"/>
  <c r="P26" i="28"/>
  <c r="P27" i="28"/>
  <c r="P28" i="28"/>
  <c r="P30" i="28"/>
  <c r="P31" i="28"/>
  <c r="P32" i="28"/>
  <c r="P33" i="28"/>
  <c r="P34" i="28"/>
  <c r="P35" i="28"/>
  <c r="P36" i="28"/>
  <c r="P37" i="28"/>
  <c r="P38" i="28"/>
  <c r="P39" i="28"/>
  <c r="P41" i="28"/>
  <c r="P42" i="28"/>
  <c r="P43" i="28"/>
  <c r="P44" i="28"/>
  <c r="P45" i="28"/>
  <c r="P46" i="28"/>
  <c r="P47" i="28"/>
  <c r="P48" i="28"/>
  <c r="P50" i="28"/>
  <c r="P51" i="28"/>
  <c r="P52" i="28"/>
  <c r="P53" i="28"/>
  <c r="P55" i="28"/>
  <c r="P56" i="28"/>
  <c r="P57" i="28"/>
  <c r="P58" i="28"/>
  <c r="P59" i="28"/>
  <c r="P13" i="28"/>
  <c r="P5" i="28"/>
  <c r="P8" i="28"/>
  <c r="Q15" i="28"/>
  <c r="Q16" i="28"/>
  <c r="Q17" i="28"/>
  <c r="Q18" i="28"/>
  <c r="Q19" i="28"/>
  <c r="Q20" i="28"/>
  <c r="Q21" i="28"/>
  <c r="Q22" i="28"/>
  <c r="Q23" i="28"/>
  <c r="Q24" i="28"/>
  <c r="Q25" i="28"/>
  <c r="Q26" i="28"/>
  <c r="Q27" i="28"/>
  <c r="Q28" i="28"/>
  <c r="Q30" i="28"/>
  <c r="Q31" i="28"/>
  <c r="Q32" i="28"/>
  <c r="Q33" i="28"/>
  <c r="Q34" i="28"/>
  <c r="Q35" i="28"/>
  <c r="Q36" i="28"/>
  <c r="Q37" i="28"/>
  <c r="Q38" i="28"/>
  <c r="Q39" i="28"/>
  <c r="Q41" i="28"/>
  <c r="Q42" i="28"/>
  <c r="Q43" i="28"/>
  <c r="Q44" i="28"/>
  <c r="Q45" i="28"/>
  <c r="Q46" i="28"/>
  <c r="Q47" i="28"/>
  <c r="Q48" i="28"/>
  <c r="Q50" i="28"/>
  <c r="Q51" i="28"/>
  <c r="Q52" i="28"/>
  <c r="Q53" i="28"/>
  <c r="Q55" i="28"/>
  <c r="Q56" i="28"/>
  <c r="Q57" i="28"/>
  <c r="Q58" i="28"/>
  <c r="Q59" i="28"/>
  <c r="Q13" i="28"/>
  <c r="Q5" i="28"/>
  <c r="Q8" i="28"/>
  <c r="R15" i="28"/>
  <c r="R16" i="28"/>
  <c r="R17" i="28"/>
  <c r="R18" i="28"/>
  <c r="R19" i="28"/>
  <c r="R20" i="28"/>
  <c r="R21" i="28"/>
  <c r="R22" i="28"/>
  <c r="R23" i="28"/>
  <c r="R24" i="28"/>
  <c r="R25" i="28"/>
  <c r="R26" i="28"/>
  <c r="R27" i="28"/>
  <c r="R28" i="28"/>
  <c r="R30" i="28"/>
  <c r="R31" i="28"/>
  <c r="R32" i="28"/>
  <c r="R33" i="28"/>
  <c r="R34" i="28"/>
  <c r="R35" i="28"/>
  <c r="R36" i="28"/>
  <c r="R37" i="28"/>
  <c r="R38" i="28"/>
  <c r="R39" i="28"/>
  <c r="R41" i="28"/>
  <c r="R42" i="28"/>
  <c r="R43" i="28"/>
  <c r="R44" i="28"/>
  <c r="R45" i="28"/>
  <c r="R46" i="28"/>
  <c r="R47" i="28"/>
  <c r="R48" i="28"/>
  <c r="R50" i="28"/>
  <c r="R51" i="28"/>
  <c r="R52" i="28"/>
  <c r="R53" i="28"/>
  <c r="R55" i="28"/>
  <c r="R56" i="28"/>
  <c r="R57" i="28"/>
  <c r="R58" i="28"/>
  <c r="R59" i="28"/>
  <c r="R13" i="28"/>
  <c r="R5" i="28"/>
  <c r="R8" i="28"/>
  <c r="S15" i="28"/>
  <c r="S16" i="28"/>
  <c r="S17" i="28"/>
  <c r="S18" i="28"/>
  <c r="S19" i="28"/>
  <c r="S20" i="28"/>
  <c r="S21" i="28"/>
  <c r="S22" i="28"/>
  <c r="S23" i="28"/>
  <c r="S24" i="28"/>
  <c r="S25" i="28"/>
  <c r="S26" i="28"/>
  <c r="S27" i="28"/>
  <c r="S28" i="28"/>
  <c r="S30" i="28"/>
  <c r="S31" i="28"/>
  <c r="S32" i="28"/>
  <c r="S33" i="28"/>
  <c r="S34" i="28"/>
  <c r="S35" i="28"/>
  <c r="S36" i="28"/>
  <c r="S37" i="28"/>
  <c r="S38" i="28"/>
  <c r="S39" i="28"/>
  <c r="S41" i="28"/>
  <c r="S42" i="28"/>
  <c r="S43" i="28"/>
  <c r="S44" i="28"/>
  <c r="S45" i="28"/>
  <c r="S46" i="28"/>
  <c r="S47" i="28"/>
  <c r="S48" i="28"/>
  <c r="S50" i="28"/>
  <c r="S51" i="28"/>
  <c r="S52" i="28"/>
  <c r="S53" i="28"/>
  <c r="S55" i="28"/>
  <c r="S56" i="28"/>
  <c r="S57" i="28"/>
  <c r="S58" i="28"/>
  <c r="S59" i="28"/>
  <c r="S13" i="28"/>
  <c r="S5" i="28"/>
  <c r="S8" i="28"/>
  <c r="T15" i="28"/>
  <c r="T16" i="28"/>
  <c r="T17" i="28"/>
  <c r="T18" i="28"/>
  <c r="T19" i="28"/>
  <c r="T20" i="28"/>
  <c r="T21" i="28"/>
  <c r="T22" i="28"/>
  <c r="T23" i="28"/>
  <c r="T24" i="28"/>
  <c r="T25" i="28"/>
  <c r="T26" i="28"/>
  <c r="T27" i="28"/>
  <c r="T28" i="28"/>
  <c r="T30" i="28"/>
  <c r="T31" i="28"/>
  <c r="T32" i="28"/>
  <c r="T33" i="28"/>
  <c r="T34" i="28"/>
  <c r="T35" i="28"/>
  <c r="T36" i="28"/>
  <c r="T37" i="28"/>
  <c r="T38" i="28"/>
  <c r="T39" i="28"/>
  <c r="T41" i="28"/>
  <c r="T42" i="28"/>
  <c r="T43" i="28"/>
  <c r="T44" i="28"/>
  <c r="T45" i="28"/>
  <c r="T46" i="28"/>
  <c r="T47" i="28"/>
  <c r="T48" i="28"/>
  <c r="T50" i="28"/>
  <c r="T51" i="28"/>
  <c r="T52" i="28"/>
  <c r="T53" i="28"/>
  <c r="T55" i="28"/>
  <c r="T56" i="28"/>
  <c r="T57" i="28"/>
  <c r="T58" i="28"/>
  <c r="T59" i="28"/>
  <c r="T13" i="28"/>
  <c r="T5" i="28"/>
  <c r="T8" i="28"/>
  <c r="U15" i="28"/>
  <c r="U16" i="28"/>
  <c r="U17" i="28"/>
  <c r="U18" i="28"/>
  <c r="U19" i="28"/>
  <c r="U20" i="28"/>
  <c r="U21" i="28"/>
  <c r="U22" i="28"/>
  <c r="U23" i="28"/>
  <c r="U24" i="28"/>
  <c r="U25" i="28"/>
  <c r="U26" i="28"/>
  <c r="U27" i="28"/>
  <c r="U28" i="28"/>
  <c r="U30" i="28"/>
  <c r="U31" i="28"/>
  <c r="U32" i="28"/>
  <c r="U33" i="28"/>
  <c r="U34" i="28"/>
  <c r="U35" i="28"/>
  <c r="U36" i="28"/>
  <c r="U37" i="28"/>
  <c r="U38" i="28"/>
  <c r="U39" i="28"/>
  <c r="U41" i="28"/>
  <c r="U42" i="28"/>
  <c r="U43" i="28"/>
  <c r="U44" i="28"/>
  <c r="U45" i="28"/>
  <c r="U46" i="28"/>
  <c r="U47" i="28"/>
  <c r="U48" i="28"/>
  <c r="U50" i="28"/>
  <c r="U51" i="28"/>
  <c r="U52" i="28"/>
  <c r="U53" i="28"/>
  <c r="U55" i="28"/>
  <c r="U56" i="28"/>
  <c r="U57" i="28"/>
  <c r="U58" i="28"/>
  <c r="U59" i="28"/>
  <c r="U13" i="28"/>
  <c r="U5" i="28"/>
  <c r="U8" i="28"/>
  <c r="V15" i="28"/>
  <c r="V16" i="28"/>
  <c r="V17" i="28"/>
  <c r="V18" i="28"/>
  <c r="V19" i="28"/>
  <c r="V20" i="28"/>
  <c r="V21" i="28"/>
  <c r="V22" i="28"/>
  <c r="V23" i="28"/>
  <c r="V24" i="28"/>
  <c r="V25" i="28"/>
  <c r="V26" i="28"/>
  <c r="V27" i="28"/>
  <c r="V28" i="28"/>
  <c r="V30" i="28"/>
  <c r="V31" i="28"/>
  <c r="V32" i="28"/>
  <c r="V33" i="28"/>
  <c r="V34" i="28"/>
  <c r="V35" i="28"/>
  <c r="V36" i="28"/>
  <c r="V37" i="28"/>
  <c r="V38" i="28"/>
  <c r="V39" i="28"/>
  <c r="V41" i="28"/>
  <c r="V42" i="28"/>
  <c r="V43" i="28"/>
  <c r="V44" i="28"/>
  <c r="V45" i="28"/>
  <c r="V46" i="28"/>
  <c r="V47" i="28"/>
  <c r="V48" i="28"/>
  <c r="V50" i="28"/>
  <c r="V51" i="28"/>
  <c r="V52" i="28"/>
  <c r="V53" i="28"/>
  <c r="V55" i="28"/>
  <c r="V56" i="28"/>
  <c r="V57" i="28"/>
  <c r="V58" i="28"/>
  <c r="V59" i="28"/>
  <c r="V13" i="28"/>
  <c r="V5" i="28"/>
  <c r="V8" i="28"/>
  <c r="W15" i="28"/>
  <c r="W16" i="28"/>
  <c r="W17" i="28"/>
  <c r="W18" i="28"/>
  <c r="W19" i="28"/>
  <c r="W20" i="28"/>
  <c r="W21" i="28"/>
  <c r="W22" i="28"/>
  <c r="W23" i="28"/>
  <c r="W24" i="28"/>
  <c r="W25" i="28"/>
  <c r="W26" i="28"/>
  <c r="W27" i="28"/>
  <c r="W28" i="28"/>
  <c r="W30" i="28"/>
  <c r="W31" i="28"/>
  <c r="W32" i="28"/>
  <c r="W33" i="28"/>
  <c r="W34" i="28"/>
  <c r="W35" i="28"/>
  <c r="W36" i="28"/>
  <c r="W37" i="28"/>
  <c r="W38" i="28"/>
  <c r="W39" i="28"/>
  <c r="W41" i="28"/>
  <c r="W42" i="28"/>
  <c r="W43" i="28"/>
  <c r="W44" i="28"/>
  <c r="W45" i="28"/>
  <c r="W46" i="28"/>
  <c r="W47" i="28"/>
  <c r="W48" i="28"/>
  <c r="W50" i="28"/>
  <c r="W51" i="28"/>
  <c r="W52" i="28"/>
  <c r="W53" i="28"/>
  <c r="W55" i="28"/>
  <c r="W56" i="28"/>
  <c r="W57" i="28"/>
  <c r="W58" i="28"/>
  <c r="W59" i="28"/>
  <c r="W13" i="28"/>
  <c r="W5" i="28"/>
  <c r="W8" i="28"/>
  <c r="X15" i="28"/>
  <c r="X16" i="28"/>
  <c r="X17" i="28"/>
  <c r="X18" i="28"/>
  <c r="X19" i="28"/>
  <c r="X20" i="28"/>
  <c r="X21" i="28"/>
  <c r="X22" i="28"/>
  <c r="X23" i="28"/>
  <c r="X24" i="28"/>
  <c r="X25" i="28"/>
  <c r="X26" i="28"/>
  <c r="X27" i="28"/>
  <c r="X28" i="28"/>
  <c r="X30" i="28"/>
  <c r="X31" i="28"/>
  <c r="X32" i="28"/>
  <c r="X33" i="28"/>
  <c r="X34" i="28"/>
  <c r="X35" i="28"/>
  <c r="X36" i="28"/>
  <c r="X37" i="28"/>
  <c r="X38" i="28"/>
  <c r="X39" i="28"/>
  <c r="X41" i="28"/>
  <c r="X42" i="28"/>
  <c r="X43" i="28"/>
  <c r="X44" i="28"/>
  <c r="X45" i="28"/>
  <c r="X46" i="28"/>
  <c r="X47" i="28"/>
  <c r="X48" i="28"/>
  <c r="X50" i="28"/>
  <c r="X51" i="28"/>
  <c r="X52" i="28"/>
  <c r="X53" i="28"/>
  <c r="X55" i="28"/>
  <c r="X56" i="28"/>
  <c r="X57" i="28"/>
  <c r="X58" i="28"/>
  <c r="X59" i="28"/>
  <c r="X13" i="28"/>
  <c r="X5" i="28"/>
  <c r="X8" i="28"/>
  <c r="G6" i="28"/>
  <c r="G9" i="28"/>
  <c r="H6" i="28"/>
  <c r="H9" i="28"/>
  <c r="I6" i="28"/>
  <c r="I9" i="28"/>
  <c r="J6" i="28"/>
  <c r="J9" i="28"/>
  <c r="K6" i="28"/>
  <c r="K9" i="28"/>
  <c r="L6" i="28"/>
  <c r="L9" i="28"/>
  <c r="M6" i="28"/>
  <c r="M9" i="28"/>
  <c r="Q6" i="28"/>
  <c r="Q9" i="28"/>
  <c r="R6" i="28"/>
  <c r="R9" i="28"/>
  <c r="S6" i="28"/>
  <c r="S9" i="28"/>
  <c r="T6" i="28"/>
  <c r="T9" i="28"/>
  <c r="W6" i="28"/>
  <c r="W9" i="28"/>
  <c r="X6" i="28"/>
  <c r="X9" i="28"/>
  <c r="B59" i="28"/>
  <c r="B58" i="28"/>
  <c r="B57" i="28"/>
  <c r="B56" i="28"/>
  <c r="B55" i="28"/>
  <c r="B53" i="28"/>
  <c r="B52" i="28"/>
  <c r="B51" i="28"/>
  <c r="B50" i="28"/>
  <c r="B48" i="28"/>
  <c r="B47" i="28"/>
  <c r="B46" i="28"/>
  <c r="B45" i="28"/>
  <c r="B44" i="28"/>
  <c r="B43" i="28"/>
  <c r="B42" i="28"/>
  <c r="B41" i="28"/>
  <c r="B39" i="28"/>
  <c r="B38" i="28"/>
  <c r="B37" i="28"/>
  <c r="B36" i="28"/>
  <c r="B35" i="28"/>
  <c r="B34" i="28"/>
  <c r="B33" i="28"/>
  <c r="B32" i="28"/>
  <c r="B31" i="28"/>
  <c r="B30" i="28"/>
  <c r="B28" i="28"/>
  <c r="B27" i="28"/>
  <c r="B26" i="28"/>
  <c r="B25" i="28"/>
  <c r="B24" i="28"/>
  <c r="B23" i="28"/>
  <c r="B22" i="28"/>
  <c r="B21" i="28"/>
  <c r="B20" i="28"/>
  <c r="B19" i="28"/>
  <c r="B18" i="28"/>
  <c r="B17" i="28"/>
  <c r="B16" i="28"/>
  <c r="B15" i="28"/>
  <c r="B13" i="28"/>
  <c r="B16" i="24"/>
  <c r="B17" i="24"/>
  <c r="B18" i="24"/>
  <c r="B19" i="24"/>
  <c r="B20" i="24"/>
  <c r="B21" i="24"/>
  <c r="B22" i="24"/>
  <c r="B23" i="24"/>
  <c r="B24" i="24"/>
  <c r="B25" i="24"/>
  <c r="B26" i="24"/>
  <c r="B27" i="24"/>
  <c r="B28" i="24"/>
  <c r="B30" i="24"/>
  <c r="B31" i="24"/>
  <c r="B32" i="24"/>
  <c r="B33" i="24"/>
  <c r="B34" i="24"/>
  <c r="B35" i="24"/>
  <c r="B36" i="24"/>
  <c r="B37" i="24"/>
  <c r="B38" i="24"/>
  <c r="B39" i="24"/>
  <c r="B41" i="24"/>
  <c r="B42" i="24"/>
  <c r="B43" i="24"/>
  <c r="B44" i="24"/>
  <c r="B45" i="24"/>
  <c r="B46" i="24"/>
  <c r="B47" i="24"/>
  <c r="B48" i="24"/>
  <c r="B50" i="24"/>
  <c r="B51" i="24"/>
  <c r="B52" i="24"/>
  <c r="B53" i="24"/>
  <c r="B15" i="24"/>
  <c r="B55" i="24"/>
  <c r="B56" i="24"/>
  <c r="B57" i="24"/>
  <c r="B58" i="24"/>
  <c r="B59" i="24"/>
  <c r="B13" i="24"/>
  <c r="X91" i="17"/>
  <c r="X90" i="17"/>
  <c r="W90" i="17"/>
  <c r="V95" i="4"/>
  <c r="U95" i="4"/>
  <c r="R95" i="4"/>
  <c r="Q95" i="4"/>
  <c r="P95" i="4"/>
  <c r="O95" i="4"/>
  <c r="K95" i="4"/>
  <c r="J95" i="4"/>
  <c r="I95" i="4"/>
  <c r="H95" i="4"/>
  <c r="G95" i="4"/>
  <c r="V2" i="4"/>
  <c r="V3" i="4"/>
  <c r="V4" i="4"/>
  <c r="V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V84" i="4"/>
  <c r="V85" i="4"/>
  <c r="V86" i="4"/>
  <c r="V88" i="4"/>
  <c r="V93" i="4"/>
  <c r="U2" i="4"/>
  <c r="U3" i="4"/>
  <c r="U4" i="4"/>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8" i="4"/>
  <c r="U93" i="4"/>
  <c r="T2" i="4"/>
  <c r="T3" i="4"/>
  <c r="T4" i="4"/>
  <c r="T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8" i="4"/>
  <c r="T93" i="4"/>
  <c r="S2" i="4"/>
  <c r="S3" i="4"/>
  <c r="S4" i="4"/>
  <c r="S5"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8" i="4"/>
  <c r="S93" i="4"/>
  <c r="R2" i="4"/>
  <c r="R3" i="4"/>
  <c r="R4"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8" i="4"/>
  <c r="R93" i="4"/>
  <c r="Q2" i="4"/>
  <c r="Q3" i="4"/>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8" i="4"/>
  <c r="Q93" i="4"/>
  <c r="P2" i="4"/>
  <c r="P3" i="4"/>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8" i="4"/>
  <c r="P93" i="4"/>
  <c r="O2" i="4"/>
  <c r="O3" i="4"/>
  <c r="O4" i="4"/>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8" i="4"/>
  <c r="O93" i="4"/>
  <c r="N2" i="4"/>
  <c r="N3" i="4"/>
  <c r="N4" i="4"/>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8" i="4"/>
  <c r="N93" i="4"/>
  <c r="M2" i="4"/>
  <c r="M3" i="4"/>
  <c r="M4"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8" i="4"/>
  <c r="M93" i="4"/>
  <c r="L2" i="4"/>
  <c r="L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8" i="4"/>
  <c r="L93" i="4"/>
  <c r="K2" i="4"/>
  <c r="K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8" i="4"/>
  <c r="K93" i="4"/>
  <c r="J2" i="4"/>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8" i="4"/>
  <c r="J93"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8" i="4"/>
  <c r="I93" i="4"/>
  <c r="H2" i="4"/>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8" i="4"/>
  <c r="H93" i="4"/>
  <c r="G2" i="4"/>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8" i="4"/>
  <c r="G93" i="4"/>
  <c r="F2"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8" i="4"/>
  <c r="F93" i="4"/>
  <c r="E2"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8" i="4"/>
  <c r="E93" i="4"/>
  <c r="D2"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8" i="4"/>
  <c r="D93" i="4"/>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8" i="4"/>
  <c r="C93" i="4"/>
  <c r="W2" i="4"/>
  <c r="W3" i="4"/>
  <c r="W4" i="4"/>
  <c r="W5" i="4"/>
  <c r="W6" i="4"/>
  <c r="W7" i="4"/>
  <c r="W8" i="4"/>
  <c r="W9" i="4"/>
  <c r="W10" i="4"/>
  <c r="W11" i="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6" i="4"/>
  <c r="W88" i="4"/>
  <c r="V95" i="3"/>
  <c r="U95" i="3"/>
  <c r="R95" i="3"/>
  <c r="Q95" i="3"/>
  <c r="P95" i="3"/>
  <c r="O95" i="3"/>
  <c r="K95" i="3"/>
  <c r="J95" i="3"/>
  <c r="I95" i="3"/>
  <c r="H95" i="3"/>
  <c r="G95" i="3"/>
  <c r="V2" i="3"/>
  <c r="V3"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8" i="3"/>
  <c r="V93" i="3"/>
  <c r="U2" i="3"/>
  <c r="U3" i="3"/>
  <c r="U4"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8" i="3"/>
  <c r="U93" i="3"/>
  <c r="T2" i="3"/>
  <c r="T3"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8" i="3"/>
  <c r="T93" i="3"/>
  <c r="S2" i="3"/>
  <c r="S3"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8" i="3"/>
  <c r="S93" i="3"/>
  <c r="R2" i="3"/>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8" i="3"/>
  <c r="R93" i="3"/>
  <c r="Q2"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8" i="3"/>
  <c r="Q93" i="3"/>
  <c r="P2" i="3"/>
  <c r="P3"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8" i="3"/>
  <c r="P93" i="3"/>
  <c r="O2" i="3"/>
  <c r="O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8" i="3"/>
  <c r="O93" i="3"/>
  <c r="N2" i="3"/>
  <c r="N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8" i="3"/>
  <c r="N93" i="3"/>
  <c r="M2" i="3"/>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8" i="3"/>
  <c r="M93" i="3"/>
  <c r="L2"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8" i="3"/>
  <c r="L93" i="3"/>
  <c r="K2" i="3"/>
  <c r="K3"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8" i="3"/>
  <c r="K93" i="3"/>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8" i="3"/>
  <c r="J93"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8" i="3"/>
  <c r="I93"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8" i="3"/>
  <c r="H93"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8" i="3"/>
  <c r="G93"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8" i="3"/>
  <c r="F93"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8" i="3"/>
  <c r="E93"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8" i="3"/>
  <c r="D93"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8" i="3"/>
  <c r="C93" i="3"/>
  <c r="W2" i="3"/>
  <c r="W3" i="3"/>
  <c r="W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W1" authorId="0" shapeId="0" xr:uid="{00000000-0006-0000-0900-000001000000}">
      <text>
        <r>
          <rPr>
            <sz val="10"/>
            <color indexed="81"/>
            <rFont val="Calibri"/>
            <family val="2"/>
          </rPr>
          <t xml:space="preserve">Note: Food Price= Price per serving x number of servings
</t>
        </r>
      </text>
    </comment>
    <comment ref="E89" authorId="0" shapeId="0" xr:uid="{00000000-0006-0000-0900-000002000000}">
      <text>
        <r>
          <rPr>
            <sz val="10"/>
            <color indexed="81"/>
            <rFont val="Calibri"/>
            <family val="2"/>
          </rPr>
          <t>NOTE:
Average of DRI range recommended by USDA calc.</t>
        </r>
      </text>
    </comment>
    <comment ref="F89" authorId="0" shapeId="0" xr:uid="{00000000-0006-0000-0900-000003000000}">
      <text>
        <r>
          <rPr>
            <sz val="10"/>
            <color indexed="81"/>
            <rFont val="Calibri"/>
            <family val="2"/>
          </rPr>
          <t xml:space="preserve">NOTE:
Average of DRI range recommended by USDA calc.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W1" authorId="0" shapeId="0" xr:uid="{00000000-0006-0000-0A00-000001000000}">
      <text>
        <r>
          <rPr>
            <b/>
            <sz val="10"/>
            <color indexed="81"/>
            <rFont val="Calibri"/>
            <family val="2"/>
          </rPr>
          <t>Note:</t>
        </r>
        <r>
          <rPr>
            <sz val="10"/>
            <color indexed="81"/>
            <rFont val="Calibri"/>
            <family val="2"/>
          </rPr>
          <t xml:space="preserve"> Food Price= Price per serving x number of servings</t>
        </r>
        <r>
          <rPr>
            <b/>
            <sz val="10"/>
            <color indexed="81"/>
            <rFont val="Calibri"/>
            <family val="2"/>
          </rPr>
          <t xml:space="preserve">
</t>
        </r>
      </text>
    </comment>
    <comment ref="E89" authorId="0" shapeId="0" xr:uid="{00000000-0006-0000-0A00-000002000000}">
      <text>
        <r>
          <rPr>
            <sz val="10"/>
            <color indexed="81"/>
            <rFont val="Calibri"/>
            <family val="2"/>
          </rPr>
          <t>NOTE:
Average of DRI range recommended by USDA calc.</t>
        </r>
      </text>
    </comment>
    <comment ref="F89" authorId="0" shapeId="0" xr:uid="{00000000-0006-0000-0A00-000003000000}">
      <text>
        <r>
          <rPr>
            <sz val="10"/>
            <color indexed="81"/>
            <rFont val="Calibri"/>
            <family val="2"/>
          </rPr>
          <t xml:space="preserve">NOTE:
Average of DRI range recommended by USDA calc.
</t>
        </r>
      </text>
    </comment>
  </commentList>
</comments>
</file>

<file path=xl/sharedStrings.xml><?xml version="1.0" encoding="utf-8"?>
<sst xmlns="http://schemas.openxmlformats.org/spreadsheetml/2006/main" count="1801" uniqueCount="613">
  <si>
    <t>Food Item (n=85)</t>
  </si>
  <si>
    <t>Number of Servings</t>
  </si>
  <si>
    <t>Energy (kcal)</t>
  </si>
  <si>
    <t>Protein       (g)</t>
  </si>
  <si>
    <t>Fat (g)</t>
  </si>
  <si>
    <t>Carbohydrate (g)</t>
  </si>
  <si>
    <t>Vitamin A (mcg RAE)</t>
  </si>
  <si>
    <t>Vitamin C (mg)</t>
  </si>
  <si>
    <t>Vitamin D (mcg)</t>
  </si>
  <si>
    <t>Vitamin B6 (mg)</t>
  </si>
  <si>
    <t>Vitamin E (mg)</t>
  </si>
  <si>
    <t>Vitamin K (mcg)</t>
  </si>
  <si>
    <t>Thiamin (mg)</t>
  </si>
  <si>
    <t>Vitamin B12 (mcg)</t>
  </si>
  <si>
    <t>Folate (mcg)</t>
  </si>
  <si>
    <t>Niacin (mg)</t>
  </si>
  <si>
    <t>Calcium (mg)</t>
  </si>
  <si>
    <t>Iron         (mg)</t>
  </si>
  <si>
    <t>Magnesium (mg)</t>
  </si>
  <si>
    <t>Potassium (mg)</t>
  </si>
  <si>
    <t>Sodium (mg)</t>
  </si>
  <si>
    <t>Zinc (mg)</t>
  </si>
  <si>
    <t>Food price</t>
  </si>
  <si>
    <t>Serving Size (reference)</t>
  </si>
  <si>
    <t>Ground Beef 80% Lean Fresh, 20% fat</t>
  </si>
  <si>
    <t>4 oz</t>
  </si>
  <si>
    <t>Chicken Drumsticks-5 ct Fresh</t>
  </si>
  <si>
    <t>Sweet Potato</t>
  </si>
  <si>
    <t>1 potato</t>
  </si>
  <si>
    <t>Stop &amp; Shop Brown Rice Long Grain</t>
  </si>
  <si>
    <t>0.25 cups</t>
  </si>
  <si>
    <t>Stop &amp; Shop White Rice Long Grain Enriched</t>
  </si>
  <si>
    <t>Stop &amp; Shop Greek Yogurt Plain Non Fat All Natural</t>
  </si>
  <si>
    <t xml:space="preserve">1 cup </t>
  </si>
  <si>
    <t>Stop &amp; Shop Yogurt Plain Low Fat, fortified D and A</t>
  </si>
  <si>
    <t>Bananas Yellow (Minimum 5 ct)</t>
  </si>
  <si>
    <t xml:space="preserve">1 banana </t>
  </si>
  <si>
    <t>Stop &amp; Shop Kale, bagged</t>
  </si>
  <si>
    <t>2 cups</t>
  </si>
  <si>
    <t>Stop &amp; Shop Spinach Whole Leaf, canned</t>
  </si>
  <si>
    <t xml:space="preserve">0.67 cups </t>
  </si>
  <si>
    <t>Goya Lentils Dry</t>
  </si>
  <si>
    <t xml:space="preserve">0.25 cups </t>
  </si>
  <si>
    <t>Stop &amp; Shop Chick Peas Garbanzos</t>
  </si>
  <si>
    <t xml:space="preserve">0.5 cups </t>
  </si>
  <si>
    <t>Stop &amp; Shop White Eggs Grade A Large</t>
  </si>
  <si>
    <t xml:space="preserve">1 egg </t>
  </si>
  <si>
    <t>Stop &amp; Shop Premium Bread Multigrain</t>
  </si>
  <si>
    <t>1 slice</t>
  </si>
  <si>
    <t>Stop &amp; Shop Peanut Butter Creamy Reduced Fat</t>
  </si>
  <si>
    <t>2 tbsp</t>
  </si>
  <si>
    <t>Stop &amp; Shop Peanut Butter Chunky</t>
  </si>
  <si>
    <t>Stop &amp; Shop Broccoli Florets</t>
  </si>
  <si>
    <t>0.5 cups</t>
  </si>
  <si>
    <t>Stop &amp; Shop Milk Whole Vitamin D and A</t>
  </si>
  <si>
    <t>8 oz</t>
  </si>
  <si>
    <t>Bumble Bee Solid White Albacore Tuna in Water</t>
  </si>
  <si>
    <t>2 oz</t>
  </si>
  <si>
    <t>Nature's Promise Organic Edamame in the Pod</t>
  </si>
  <si>
    <t>1 cup</t>
  </si>
  <si>
    <t>Potatoes Russet</t>
  </si>
  <si>
    <t>1 med potato</t>
  </si>
  <si>
    <t>Stop &amp; Shop Brussels Sprouts All Natural</t>
  </si>
  <si>
    <t>6 sprouts</t>
  </si>
  <si>
    <t>Stop &amp; Shop Asparagus Extra Long Spears, canned</t>
  </si>
  <si>
    <t>Stop &amp; Shop Chicken Leg Quarters All Natural Value Pack - 4 ct Fresh</t>
  </si>
  <si>
    <t>Stop &amp; Shop Milk Low Fat 1%, fortified</t>
  </si>
  <si>
    <t>Stop &amp; Shop Milk Reduced Fat 2%, fortified</t>
  </si>
  <si>
    <t>Stop &amp; Shop Milk Fat Free, fortified</t>
  </si>
  <si>
    <t>Silk Original Almond Milk Refrigerated, fortified</t>
  </si>
  <si>
    <t>Silk Original Soy Milk Refrigerated, fortified</t>
  </si>
  <si>
    <t>Silk Coconut Milk Unsweetened Refrigerated, fortified</t>
  </si>
  <si>
    <t>Avocados Hass</t>
  </si>
  <si>
    <t>Orange Navel</t>
  </si>
  <si>
    <t>1 orange</t>
  </si>
  <si>
    <t>Stop &amp; Shop 100% Pure Orange Juice Calcium &amp; Vit D &amp; E Not From Concentrate</t>
  </si>
  <si>
    <t>Strawberries, fresh</t>
  </si>
  <si>
    <t>Strawberries, frozen</t>
  </si>
  <si>
    <t>Red Delicious Apples</t>
  </si>
  <si>
    <t>1 apple</t>
  </si>
  <si>
    <t>Grapes red seedless</t>
  </si>
  <si>
    <t>Nasoya Silken Tofu Organic</t>
  </si>
  <si>
    <t>3.2 oz</t>
  </si>
  <si>
    <t>Nasoya Extra Firm Tofu Organic</t>
  </si>
  <si>
    <t>3 oz</t>
  </si>
  <si>
    <t>Mango, fresh</t>
  </si>
  <si>
    <t xml:space="preserve">1 cup (1/2 fruit) </t>
  </si>
  <si>
    <t>Tomatoes, fresh</t>
  </si>
  <si>
    <t>1 tomato</t>
  </si>
  <si>
    <t>Stop &amp; Shop Tomato Sauce, canned</t>
  </si>
  <si>
    <t>Grapefruit Red</t>
  </si>
  <si>
    <t>1/2 fruit</t>
  </si>
  <si>
    <t>Carrots, fresh</t>
  </si>
  <si>
    <t>Squash Butternut Diced</t>
  </si>
  <si>
    <t>Stop &amp; Shop Bread White Round Top</t>
  </si>
  <si>
    <t>Eggplant, fresh</t>
  </si>
  <si>
    <t>Melon Cantaloupe</t>
  </si>
  <si>
    <t>Dole Peaches Yellow Cling Sliced in 100% Fruit Juice</t>
  </si>
  <si>
    <t>Stop &amp; Shop Red Grapefruit Segments No Sugar Added</t>
  </si>
  <si>
    <t>Peppers Bell Green, fresh</t>
  </si>
  <si>
    <t>1 pepper</t>
  </si>
  <si>
    <t>Cabbage Red</t>
  </si>
  <si>
    <t>Stop &amp; Shop Sunflower Seeds, Oil Roasted, Salted</t>
  </si>
  <si>
    <t>Stop &amp; Shop Walnuts Natural</t>
  </si>
  <si>
    <t>Stop &amp; Shop Almonds Natural</t>
  </si>
  <si>
    <t>Stop &amp; Shop Cashews Jumbo Natural</t>
  </si>
  <si>
    <t>LAND O LAKES Margarine Sticks - 4 qrtrs</t>
  </si>
  <si>
    <t>1 tbsp</t>
  </si>
  <si>
    <t>Stop &amp; Shop Sweet Cream Butter Unsalted Sticks - 4 qrtrs</t>
  </si>
  <si>
    <t>Stop &amp; Shop American Cheese Food White Singles - 24 ct</t>
  </si>
  <si>
    <t>Stop &amp; Shop Peas Green Split Dry</t>
  </si>
  <si>
    <t>Stop &amp; Shop Black Beans Dry</t>
  </si>
  <si>
    <t>Stop &amp; Shop Kidney Beans Red Light Dry</t>
  </si>
  <si>
    <t>Stop &amp; Shop Navy Beans Dry</t>
  </si>
  <si>
    <t>Goya Pinto Beans Dry</t>
  </si>
  <si>
    <t>Shady Brook Farms Ground Turkey 85% Lean All Natural Family Pack Fresh</t>
  </si>
  <si>
    <t>Nature's Promise Naturals Chicken Breasts Split Antibiotic Free Fresh</t>
  </si>
  <si>
    <t>Stop &amp; Shop Pasta Penne Rigate</t>
  </si>
  <si>
    <t>0.75 cups</t>
  </si>
  <si>
    <t>Stop &amp; Shop Pasta Penne Rigate Whole Grain</t>
  </si>
  <si>
    <t>Stop &amp; Shop Barley Pearl</t>
  </si>
  <si>
    <t>Nature's Promise Organic Quinoa White</t>
  </si>
  <si>
    <t>0.25 cup</t>
  </si>
  <si>
    <t>Stop &amp; Shop Egg Noodles Medium</t>
  </si>
  <si>
    <t>1.25 cups</t>
  </si>
  <si>
    <t>Dole Pineapple Chunks in 100% Pineapple Juice</t>
  </si>
  <si>
    <t>Stop &amp; Shop Apple Sauce Cups Unsweetened Natural - 6 ct</t>
  </si>
  <si>
    <t>Nature's Promise Organic Pears Sliced in Organic Pear Juice</t>
  </si>
  <si>
    <t>Stop &amp; Shop Premium Chicken Chunk White in Water 98% Fat Free</t>
  </si>
  <si>
    <t>Stop &amp; Shop Beets Sliced No Salt Added</t>
  </si>
  <si>
    <t>Stop &amp; Shop Carrots Sliced No Salt Added</t>
  </si>
  <si>
    <t>Stop &amp; Shop Corn Whole Kernel</t>
  </si>
  <si>
    <t>Stop &amp; Shop Green Beans Cut No Salt Added</t>
  </si>
  <si>
    <t>Stop &amp; Shop Peas Small</t>
  </si>
  <si>
    <t>Stop &amp; Shop Cauliflower, frozen</t>
  </si>
  <si>
    <t>Stop &amp; Shop Lima Beans Baby All Natural</t>
  </si>
  <si>
    <t>Stop &amp; Shop Blueberries No Sugar Added All Natural Frozen</t>
  </si>
  <si>
    <t>Stop &amp; Shop Pineapple Chunks Sweetened Frozen</t>
  </si>
  <si>
    <t>Stop &amp; Shop Oats Rolled Old Fashioned</t>
  </si>
  <si>
    <t>TOTAL</t>
  </si>
  <si>
    <t>DRI (30 yo woman)</t>
  </si>
  <si>
    <t xml:space="preserve">Ranges for DRI </t>
  </si>
  <si>
    <t>46-80</t>
  </si>
  <si>
    <t>231 - 333 </t>
  </si>
  <si>
    <t>UL (30 yo woman)</t>
  </si>
  <si>
    <t>--</t>
  </si>
  <si>
    <t>%DRI MET</t>
  </si>
  <si>
    <t>DO NOT EXCEED Percent of DRI met (re: UL)</t>
  </si>
  <si>
    <t>DRI and UL for a 30 yo woman using CDC typical American female weight and height. Weight=  168.5 lbs; Height= 63.7 inches. Physical activity level= sedentary. Status= not pregnant or lactating. Calculated using USDA Interactive DRI Calculator.</t>
  </si>
  <si>
    <t>DRI (30 yo man)</t>
  </si>
  <si>
    <t>61-106</t>
  </si>
  <si>
    <t>307-444</t>
  </si>
  <si>
    <t>UL (30 yo man)</t>
  </si>
  <si>
    <t>DRI and UL for a 30 yo man using CDC typical American male weight and height. Weight= 195.7 lbs; Height= 69.2 inches. Physical activity level= sedentary. Calculated using USDA Interactive DRI Calculator.</t>
  </si>
  <si>
    <t>Per serving size</t>
  </si>
  <si>
    <t>Food Item</t>
  </si>
  <si>
    <t>Price per package (USD)</t>
  </si>
  <si>
    <t>Quantity per package</t>
  </si>
  <si>
    <t>Serving size (unit)</t>
  </si>
  <si>
    <t>Serving size (grams)</t>
  </si>
  <si>
    <t>Price per serving</t>
  </si>
  <si>
    <t>1.2 lbs</t>
  </si>
  <si>
    <t>1.5 lbs</t>
  </si>
  <si>
    <t xml:space="preserve">4 oz </t>
  </si>
  <si>
    <t xml:space="preserve">1 large </t>
  </si>
  <si>
    <t>32 oz</t>
  </si>
  <si>
    <t>5 ct</t>
  </si>
  <si>
    <t>13.5 oz</t>
  </si>
  <si>
    <t>16 oz</t>
  </si>
  <si>
    <t>15.5 oz</t>
  </si>
  <si>
    <t>1 dozen</t>
  </si>
  <si>
    <t>24 oz</t>
  </si>
  <si>
    <t>16.3 oz</t>
  </si>
  <si>
    <t>1 gallon</t>
  </si>
  <si>
    <t xml:space="preserve">8 oz. </t>
  </si>
  <si>
    <t>5 oz</t>
  </si>
  <si>
    <t>2.0 oz</t>
  </si>
  <si>
    <t>5 lb</t>
  </si>
  <si>
    <t xml:space="preserve">1 med </t>
  </si>
  <si>
    <t>15 oz</t>
  </si>
  <si>
    <t>4 lb</t>
  </si>
  <si>
    <t>1/2 gallon</t>
  </si>
  <si>
    <t>4 ct</t>
  </si>
  <si>
    <t>59 oz.</t>
  </si>
  <si>
    <t>32 oz.</t>
  </si>
  <si>
    <t>3 lbs</t>
  </si>
  <si>
    <t>1 lb</t>
  </si>
  <si>
    <t>14 oz.</t>
  </si>
  <si>
    <t xml:space="preserve">1 fruit </t>
  </si>
  <si>
    <t xml:space="preserve">2 lbs </t>
  </si>
  <si>
    <t>48 oz</t>
  </si>
  <si>
    <t>1 eggplant</t>
  </si>
  <si>
    <t>1 melon</t>
  </si>
  <si>
    <t>23.5 oz</t>
  </si>
  <si>
    <t>64 oz</t>
  </si>
  <si>
    <t>1 medium pepper</t>
  </si>
  <si>
    <t>1 med. cabbage</t>
  </si>
  <si>
    <t>9.5 oz</t>
  </si>
  <si>
    <t>6.5 oz</t>
  </si>
  <si>
    <t>9 oz</t>
  </si>
  <si>
    <t>24 ct</t>
  </si>
  <si>
    <t>4 oz.</t>
  </si>
  <si>
    <t>1.7 lbs</t>
  </si>
  <si>
    <t>13.2 oz</t>
  </si>
  <si>
    <t>12 oz</t>
  </si>
  <si>
    <t>20 oz</t>
  </si>
  <si>
    <t>6 ct</t>
  </si>
  <si>
    <t>10 oz</t>
  </si>
  <si>
    <t>14.5 oz</t>
  </si>
  <si>
    <t>15.2 oz</t>
  </si>
  <si>
    <t>36 oz</t>
  </si>
  <si>
    <t>42 oz</t>
  </si>
  <si>
    <t>RDA (30 yr old typical American woman @ 5'4" and 169 lbs</t>
  </si>
  <si>
    <t xml:space="preserve">sedentary </t>
  </si>
  <si>
    <t>not pregnant or lactating</t>
  </si>
  <si>
    <t>UL</t>
  </si>
  <si>
    <t>NA</t>
  </si>
  <si>
    <t>RANGE</t>
  </si>
  <si>
    <t>RDA (30 yr old typical American man @ 5'9" and 195 lbs</t>
  </si>
  <si>
    <t>sedentary</t>
  </si>
  <si>
    <t>Worksheet: [Ex_3_CompleteDiet.xlsx]ENTIRE DIET SOLVED-Woman</t>
  </si>
  <si>
    <t>Cell</t>
  </si>
  <si>
    <t>Name</t>
  </si>
  <si>
    <t>Variable Cells</t>
  </si>
  <si>
    <t>Constraints</t>
  </si>
  <si>
    <t>$B$2</t>
  </si>
  <si>
    <t>Ground Beef 80% Lean Fresh, 20% fat Number of Servings</t>
  </si>
  <si>
    <t>$B$3</t>
  </si>
  <si>
    <t>Chicken Drumsticks-5 ct Fresh Number of Servings</t>
  </si>
  <si>
    <t>$B$4</t>
  </si>
  <si>
    <t>Sweet Potato Number of Servings</t>
  </si>
  <si>
    <t>$B$5</t>
  </si>
  <si>
    <t>Stop &amp; Shop Brown Rice Long Grain Number of Servings</t>
  </si>
  <si>
    <t>$B$6</t>
  </si>
  <si>
    <t>Stop &amp; Shop White Rice Long Grain Enriched Number of Servings</t>
  </si>
  <si>
    <t>$B$7</t>
  </si>
  <si>
    <t>Stop &amp; Shop Greek Yogurt Plain Non Fat All Natural Number of Servings</t>
  </si>
  <si>
    <t>$B$8</t>
  </si>
  <si>
    <t>Stop &amp; Shop Yogurt Plain Low Fat, fortified D and A Number of Servings</t>
  </si>
  <si>
    <t>$B$9</t>
  </si>
  <si>
    <t>Bananas Yellow (Minimum 5 ct) Number of Servings</t>
  </si>
  <si>
    <t>$B$10</t>
  </si>
  <si>
    <t>Stop &amp; Shop Kale, bagged Number of Servings</t>
  </si>
  <si>
    <t>$B$11</t>
  </si>
  <si>
    <t>Stop &amp; Shop Spinach Whole Leaf, canned Number of Servings</t>
  </si>
  <si>
    <t>$B$12</t>
  </si>
  <si>
    <t>Goya Lentils Dry Number of Servings</t>
  </si>
  <si>
    <t>$B$13</t>
  </si>
  <si>
    <t>Stop &amp; Shop Chick Peas Garbanzos Number of Servings</t>
  </si>
  <si>
    <t>$B$14</t>
  </si>
  <si>
    <t>Stop &amp; Shop White Eggs Grade A Large Number of Servings</t>
  </si>
  <si>
    <t>$B$15</t>
  </si>
  <si>
    <t>Stop &amp; Shop Premium Bread Multigrain Number of Servings</t>
  </si>
  <si>
    <t>$B$16</t>
  </si>
  <si>
    <t>Stop &amp; Shop Peanut Butter Creamy Reduced Fat Number of Servings</t>
  </si>
  <si>
    <t>$B$17</t>
  </si>
  <si>
    <t>Stop &amp; Shop Peanut Butter Chunky Number of Servings</t>
  </si>
  <si>
    <t>$B$18</t>
  </si>
  <si>
    <t>Stop &amp; Shop Broccoli Florets Number of Servings</t>
  </si>
  <si>
    <t>$B$19</t>
  </si>
  <si>
    <t>Stop &amp; Shop Milk Whole Vitamin D and A Number of Servings</t>
  </si>
  <si>
    <t>$B$20</t>
  </si>
  <si>
    <t>Bumble Bee Solid White Albacore Tuna in Water Number of Servings</t>
  </si>
  <si>
    <t>$B$21</t>
  </si>
  <si>
    <t>Nature's Promise Organic Edamame in the Pod Number of Servings</t>
  </si>
  <si>
    <t>$B$22</t>
  </si>
  <si>
    <t>Potatoes Russet Number of Servings</t>
  </si>
  <si>
    <t>$B$23</t>
  </si>
  <si>
    <t>Stop &amp; Shop Brussels Sprouts All Natural Number of Servings</t>
  </si>
  <si>
    <t>$B$24</t>
  </si>
  <si>
    <t>Stop &amp; Shop Asparagus Extra Long Spears, canned Number of Servings</t>
  </si>
  <si>
    <t>$B$25</t>
  </si>
  <si>
    <t>Stop &amp; Shop Chicken Leg Quarters All Natural Value Pack - 4 ct Fresh Number of Servings</t>
  </si>
  <si>
    <t>$B$26</t>
  </si>
  <si>
    <t>Stop &amp; Shop Milk Low Fat 1%, fortified Number of Servings</t>
  </si>
  <si>
    <t>$B$27</t>
  </si>
  <si>
    <t>Stop &amp; Shop Milk Reduced Fat 2%, fortified Number of Servings</t>
  </si>
  <si>
    <t>$B$28</t>
  </si>
  <si>
    <t>Stop &amp; Shop Milk Fat Free, fortified Number of Servings</t>
  </si>
  <si>
    <t>$B$29</t>
  </si>
  <si>
    <t>Silk Original Almond Milk Refrigerated, fortified Number of Servings</t>
  </si>
  <si>
    <t>$B$30</t>
  </si>
  <si>
    <t>Silk Original Soy Milk Refrigerated, fortified Number of Servings</t>
  </si>
  <si>
    <t>$B$31</t>
  </si>
  <si>
    <t>Silk Coconut Milk Unsweetened Refrigerated, fortified Number of Servings</t>
  </si>
  <si>
    <t>$B$32</t>
  </si>
  <si>
    <t>Avocados Hass Number of Servings</t>
  </si>
  <si>
    <t>$B$33</t>
  </si>
  <si>
    <t>Orange Navel Number of Servings</t>
  </si>
  <si>
    <t>$B$34</t>
  </si>
  <si>
    <t>Stop &amp; Shop 100% Pure Orange Juice Calcium &amp; Vit D &amp; E Not From Concentrate Number of Servings</t>
  </si>
  <si>
    <t>$B$35</t>
  </si>
  <si>
    <t>Strawberries, fresh Number of Servings</t>
  </si>
  <si>
    <t>$B$36</t>
  </si>
  <si>
    <t>Strawberries, frozen Number of Servings</t>
  </si>
  <si>
    <t>$B$37</t>
  </si>
  <si>
    <t>Red Delicious Apples Number of Servings</t>
  </si>
  <si>
    <t>$B$38</t>
  </si>
  <si>
    <t>Grapes red seedless Number of Servings</t>
  </si>
  <si>
    <t>$B$39</t>
  </si>
  <si>
    <t>Nasoya Silken Tofu Organic Number of Servings</t>
  </si>
  <si>
    <t>$B$40</t>
  </si>
  <si>
    <t>Nasoya Extra Firm Tofu Organic Number of Servings</t>
  </si>
  <si>
    <t>$B$41</t>
  </si>
  <si>
    <t>Mango, fresh Number of Servings</t>
  </si>
  <si>
    <t>$B$42</t>
  </si>
  <si>
    <t>Tomatoes, fresh Number of Servings</t>
  </si>
  <si>
    <t>$B$43</t>
  </si>
  <si>
    <t>Stop &amp; Shop Tomato Sauce, canned Number of Servings</t>
  </si>
  <si>
    <t>$B$44</t>
  </si>
  <si>
    <t>Grapefruit Red Number of Servings</t>
  </si>
  <si>
    <t>$B$45</t>
  </si>
  <si>
    <t>Carrots, fresh Number of Servings</t>
  </si>
  <si>
    <t>$B$46</t>
  </si>
  <si>
    <t>Squash Butternut Diced Number of Servings</t>
  </si>
  <si>
    <t>$B$47</t>
  </si>
  <si>
    <t>Stop &amp; Shop Bread White Round Top Number of Servings</t>
  </si>
  <si>
    <t>$B$48</t>
  </si>
  <si>
    <t>Eggplant, fresh Number of Servings</t>
  </si>
  <si>
    <t>$B$49</t>
  </si>
  <si>
    <t>Melon Cantaloupe Number of Servings</t>
  </si>
  <si>
    <t>$B$50</t>
  </si>
  <si>
    <t>Dole Peaches Yellow Cling Sliced in 100% Fruit Juice Number of Servings</t>
  </si>
  <si>
    <t>$B$51</t>
  </si>
  <si>
    <t>Stop &amp; Shop Red Grapefruit Segments No Sugar Added Number of Servings</t>
  </si>
  <si>
    <t>$B$52</t>
  </si>
  <si>
    <t>Peppers Bell Green, fresh Number of Servings</t>
  </si>
  <si>
    <t>$B$53</t>
  </si>
  <si>
    <t>Cabbage Red Number of Servings</t>
  </si>
  <si>
    <t>$B$54</t>
  </si>
  <si>
    <t>Stop &amp; Shop Sunflower Seeds, Oil Roasted, Salted Number of Servings</t>
  </si>
  <si>
    <t>$B$55</t>
  </si>
  <si>
    <t>Stop &amp; Shop Walnuts Natural Number of Servings</t>
  </si>
  <si>
    <t>$B$56</t>
  </si>
  <si>
    <t>Stop &amp; Shop Almonds Natural Number of Servings</t>
  </si>
  <si>
    <t>$B$57</t>
  </si>
  <si>
    <t>Stop &amp; Shop Cashews Jumbo Natural Number of Servings</t>
  </si>
  <si>
    <t>$B$58</t>
  </si>
  <si>
    <t>LAND O LAKES Margarine Sticks - 4 qrtrs Number of Servings</t>
  </si>
  <si>
    <t>$B$59</t>
  </si>
  <si>
    <t>Stop &amp; Shop Sweet Cream Butter Unsalted Sticks - 4 qrtrs Number of Servings</t>
  </si>
  <si>
    <t>$B$60</t>
  </si>
  <si>
    <t>Stop &amp; Shop American Cheese Food White Singles - 24 ct Number of Servings</t>
  </si>
  <si>
    <t>$B$61</t>
  </si>
  <si>
    <t>Stop &amp; Shop Peas Green Split Dry Number of Servings</t>
  </si>
  <si>
    <t>$B$62</t>
  </si>
  <si>
    <t>Stop &amp; Shop Black Beans Dry Number of Servings</t>
  </si>
  <si>
    <t>$B$63</t>
  </si>
  <si>
    <t>Stop &amp; Shop Kidney Beans Red Light Dry Number of Servings</t>
  </si>
  <si>
    <t>$B$64</t>
  </si>
  <si>
    <t>Stop &amp; Shop Navy Beans Dry Number of Servings</t>
  </si>
  <si>
    <t>$B$65</t>
  </si>
  <si>
    <t>Goya Pinto Beans Dry Number of Servings</t>
  </si>
  <si>
    <t>$B$66</t>
  </si>
  <si>
    <t>Shady Brook Farms Ground Turkey 85% Lean All Natural Family Pack Fresh Number of Servings</t>
  </si>
  <si>
    <t>$B$67</t>
  </si>
  <si>
    <t>Nature's Promise Naturals Chicken Breasts Split Antibiotic Free Fresh Number of Servings</t>
  </si>
  <si>
    <t>$B$68</t>
  </si>
  <si>
    <t>Stop &amp; Shop Pasta Penne Rigate Number of Servings</t>
  </si>
  <si>
    <t>$B$69</t>
  </si>
  <si>
    <t>Stop &amp; Shop Pasta Penne Rigate Whole Grain Number of Servings</t>
  </si>
  <si>
    <t>$B$70</t>
  </si>
  <si>
    <t>Stop &amp; Shop Barley Pearl Number of Servings</t>
  </si>
  <si>
    <t>$B$71</t>
  </si>
  <si>
    <t>Nature's Promise Organic Quinoa White Number of Servings</t>
  </si>
  <si>
    <t>$B$72</t>
  </si>
  <si>
    <t>Stop &amp; Shop Egg Noodles Medium Number of Servings</t>
  </si>
  <si>
    <t>$B$73</t>
  </si>
  <si>
    <t>Dole Pineapple Chunks in 100% Pineapple Juice Number of Servings</t>
  </si>
  <si>
    <t>$B$74</t>
  </si>
  <si>
    <t>Stop &amp; Shop Apple Sauce Cups Unsweetened Natural - 6 ct Number of Servings</t>
  </si>
  <si>
    <t>$B$75</t>
  </si>
  <si>
    <t>Nature's Promise Organic Pears Sliced in Organic Pear Juice Number of Servings</t>
  </si>
  <si>
    <t>$B$76</t>
  </si>
  <si>
    <t>Stop &amp; Shop Premium Chicken Chunk White in Water 98% Fat Free Number of Servings</t>
  </si>
  <si>
    <t>$B$77</t>
  </si>
  <si>
    <t>Stop &amp; Shop Beets Sliced No Salt Added Number of Servings</t>
  </si>
  <si>
    <t>$B$78</t>
  </si>
  <si>
    <t>Stop &amp; Shop Carrots Sliced No Salt Added Number of Servings</t>
  </si>
  <si>
    <t>$B$79</t>
  </si>
  <si>
    <t>Stop &amp; Shop Corn Whole Kernel Number of Servings</t>
  </si>
  <si>
    <t>$B$80</t>
  </si>
  <si>
    <t>Stop &amp; Shop Green Beans Cut No Salt Added Number of Servings</t>
  </si>
  <si>
    <t>$B$81</t>
  </si>
  <si>
    <t>Stop &amp; Shop Peas Small Number of Servings</t>
  </si>
  <si>
    <t>$B$82</t>
  </si>
  <si>
    <t>Stop &amp; Shop Cauliflower, frozen Number of Servings</t>
  </si>
  <si>
    <t>$B$83</t>
  </si>
  <si>
    <t>Stop &amp; Shop Lima Beans Baby All Natural Number of Servings</t>
  </si>
  <si>
    <t>$B$84</t>
  </si>
  <si>
    <t>Stop &amp; Shop Blueberries No Sugar Added All Natural Frozen Number of Servings</t>
  </si>
  <si>
    <t>$B$85</t>
  </si>
  <si>
    <t>Stop &amp; Shop Pineapple Chunks Sweetened Frozen Number of Servings</t>
  </si>
  <si>
    <t>$B$86</t>
  </si>
  <si>
    <t>Stop &amp; Shop Oats Rolled Old Fashioned Number of Servings</t>
  </si>
  <si>
    <t>$C$93</t>
  </si>
  <si>
    <t>$D$93</t>
  </si>
  <si>
    <t>$E$93</t>
  </si>
  <si>
    <t>$F$93</t>
  </si>
  <si>
    <t>$G$93</t>
  </si>
  <si>
    <t>%DRI MET Vitamin A (mcg RAE)</t>
  </si>
  <si>
    <t>$H$93</t>
  </si>
  <si>
    <t>%DRI MET Vitamin C (mg)</t>
  </si>
  <si>
    <t>$I$93</t>
  </si>
  <si>
    <t>%DRI MET Vitamin D (mcg)</t>
  </si>
  <si>
    <t>$J$93</t>
  </si>
  <si>
    <t>%DRI MET Vitamin B6 (mg)</t>
  </si>
  <si>
    <t>$K$93</t>
  </si>
  <si>
    <t>%DRI MET Vitamin E (mg)</t>
  </si>
  <si>
    <t>$L$93</t>
  </si>
  <si>
    <t>$M$93</t>
  </si>
  <si>
    <t>$N$93</t>
  </si>
  <si>
    <t>$O$93</t>
  </si>
  <si>
    <t>%DRI MET Folate (mcg)</t>
  </si>
  <si>
    <t>$P$93</t>
  </si>
  <si>
    <t>%DRI MET Niacin (mg)</t>
  </si>
  <si>
    <t>$Q$93</t>
  </si>
  <si>
    <t>%DRI MET Calcium (mg)</t>
  </si>
  <si>
    <t>$R$93</t>
  </si>
  <si>
    <t>$S$93</t>
  </si>
  <si>
    <t>$T$93</t>
  </si>
  <si>
    <t>$U$93</t>
  </si>
  <si>
    <t>%DRI MET Sodium (mg)</t>
  </si>
  <si>
    <t>$V$93</t>
  </si>
  <si>
    <t>%DRI MET Zinc (mg)</t>
  </si>
  <si>
    <t>$B$2:$B$86</t>
  </si>
  <si>
    <t>$G$93:$V$93 &gt;= 1</t>
  </si>
  <si>
    <t>Microsoft Excel 15.41 Sensitivity Report</t>
  </si>
  <si>
    <t>Final</t>
  </si>
  <si>
    <t>Value</t>
  </si>
  <si>
    <t>Reduced</t>
  </si>
  <si>
    <t>Cost</t>
  </si>
  <si>
    <t>Objective</t>
  </si>
  <si>
    <t>Coefficient</t>
  </si>
  <si>
    <t>Allowable</t>
  </si>
  <si>
    <t>Increase</t>
  </si>
  <si>
    <t>Decrease</t>
  </si>
  <si>
    <t>Shadow</t>
  </si>
  <si>
    <t>Price</t>
  </si>
  <si>
    <t>Constraint</t>
  </si>
  <si>
    <t>R.H. Side</t>
  </si>
  <si>
    <t>DRI= Daily Recommended Intake</t>
  </si>
  <si>
    <t>UL= Tolerable Upper Intake Level</t>
  </si>
  <si>
    <t>Report Created: 1/11/18 4:12:06 PM</t>
  </si>
  <si>
    <t>%DRI MET  Energy (kcal)</t>
  </si>
  <si>
    <t>%DRI MET Protein (g)</t>
  </si>
  <si>
    <t>%DRI MET Fat (g)</t>
  </si>
  <si>
    <t>%DRI MET Carbohydrates (g)</t>
  </si>
  <si>
    <t>%DRI MET Vitamin K (mcg)</t>
  </si>
  <si>
    <t>%DRI MET Thiamin (mg)</t>
  </si>
  <si>
    <t>%DRI MET Vitamin B12 (mcg)</t>
  </si>
  <si>
    <t>%DRI MET Iron (mg)</t>
  </si>
  <si>
    <t>%DRI MET Magnesium (mg)</t>
  </si>
  <si>
    <t>%DRI MET Potassium (mg)</t>
  </si>
  <si>
    <t>Worksheet: [Ex_3_CompleteDiet.xlsx]ENTIRE DIET SOLVED-Man</t>
  </si>
  <si>
    <t>Report Created: 1/11/18 4:22:58 PM</t>
  </si>
  <si>
    <t>Folate   (mcg)</t>
  </si>
  <si>
    <t>Niacin     (mg)</t>
  </si>
  <si>
    <t>Fat 
(g)</t>
  </si>
  <si>
    <t>Carbo-hydrate (g)</t>
  </si>
  <si>
    <t>Vit. A 
(mcg RAE)</t>
  </si>
  <si>
    <t>Vit. C (mg)</t>
  </si>
  <si>
    <t>Vit. D (mcg)</t>
  </si>
  <si>
    <t>Vit. B6 (mg)</t>
  </si>
  <si>
    <t>Vit. E (mg)</t>
  </si>
  <si>
    <t>Vit. K (mcg)</t>
  </si>
  <si>
    <t>Vit. B12 (mcg)</t>
  </si>
  <si>
    <t>Mag-nesium (mg)</t>
  </si>
  <si>
    <t>Potas-sium (mg)</t>
  </si>
  <si>
    <t>Female</t>
  </si>
  <si>
    <t>Male</t>
  </si>
  <si>
    <t>Carbo-hydrate
(g)</t>
  </si>
  <si>
    <t>Vit. C
 (mg)</t>
  </si>
  <si>
    <t>Vit. E 
(mg)</t>
  </si>
  <si>
    <t>Zinc
 (mg)</t>
  </si>
  <si>
    <t>Servings</t>
  </si>
  <si>
    <t>Cost ($/day)</t>
  </si>
  <si>
    <t xml:space="preserve">Serving size </t>
  </si>
  <si>
    <t>Recommended (for fat &amp; carb, lower bound of range)</t>
  </si>
  <si>
    <t>Upper limit (for fat &amp; carb, upper bound of range)</t>
  </si>
  <si>
    <t>Total dietary energy (no weight gain or loss)</t>
  </si>
  <si>
    <t>Totals over all foods chosen</t>
  </si>
  <si>
    <t>Percent of recommended (or lower bound)</t>
  </si>
  <si>
    <t>Percent of upper limit (or lower bound)</t>
  </si>
  <si>
    <t>Serving size
(U.S.)</t>
  </si>
  <si>
    <r>
      <rPr>
        <b/>
        <sz val="12"/>
        <color theme="1"/>
        <rFont val="Calibri"/>
        <family val="2"/>
        <scheme val="minor"/>
      </rPr>
      <t xml:space="preserve">Food cost </t>
    </r>
    <r>
      <rPr>
        <sz val="12"/>
        <color theme="1"/>
        <rFont val="Calibri"/>
        <family val="2"/>
        <scheme val="minor"/>
      </rPr>
      <t>(per package and per serving)</t>
    </r>
  </si>
  <si>
    <r>
      <t xml:space="preserve">Food composition </t>
    </r>
    <r>
      <rPr>
        <sz val="12"/>
        <color theme="1"/>
        <rFont val="Calibri"/>
        <family val="2"/>
        <scheme val="minor"/>
      </rPr>
      <t>(per serving, from USDA National Nutrient Database)</t>
    </r>
  </si>
  <si>
    <t>Upper limit of intake (or upper bound</t>
  </si>
  <si>
    <t>Recommended intake  (or lower bound)</t>
  </si>
  <si>
    <t xml:space="preserve">Apples, Red Delicious </t>
  </si>
  <si>
    <t xml:space="preserve">Carrots Sliced No Salt Added, Stop &amp; Shop </t>
  </si>
  <si>
    <t xml:space="preserve">Green Beans Cut No Salt Added, Stop &amp; Shop </t>
  </si>
  <si>
    <t xml:space="preserve">Tomato Sauce, canned, Stop &amp; Shop </t>
  </si>
  <si>
    <t xml:space="preserve">Pasta Penne Rigate Whole Grain, Stop &amp; Shop </t>
  </si>
  <si>
    <t xml:space="preserve">Black Beans Dry, Stop &amp; Shop </t>
  </si>
  <si>
    <t xml:space="preserve">Almonds Natural, Stop &amp; Shop </t>
  </si>
  <si>
    <t xml:space="preserve">Peanut Butter Chunky, Stop &amp; Shop </t>
  </si>
  <si>
    <t xml:space="preserve">Bread White Round Top, Stop &amp; Shop </t>
  </si>
  <si>
    <t xml:space="preserve">Oats Rolled Old Fashioned, Stop &amp; Shop </t>
  </si>
  <si>
    <t xml:space="preserve">Milk Fat Free, fortified, Stop &amp; Shop </t>
  </si>
  <si>
    <t>Chick Peas Garbanzos, Stop &amp; Shop</t>
  </si>
  <si>
    <t>Spinach Whole Leaf, canned, Stop &amp; Shop</t>
  </si>
  <si>
    <t>Potato, Sweet</t>
  </si>
  <si>
    <t>Starchy staples</t>
  </si>
  <si>
    <t>Milk Whole Vitamin D and A, Stop &amp; Shop</t>
  </si>
  <si>
    <t>Potatoes, Russet</t>
  </si>
  <si>
    <t>Peanut Butter Creamy Reduced Fat, Stop &amp; Shop</t>
  </si>
  <si>
    <t xml:space="preserve">Pasta Penne Rigate, Stop &amp; Shop </t>
  </si>
  <si>
    <t xml:space="preserve">Orange Juice Calcium &amp; Vit D &amp; E 100% Pure Not From Concentrate, Stop &amp; Shop </t>
  </si>
  <si>
    <t xml:space="preserve">Rice Brown Long Grain, Stop &amp; Shop </t>
  </si>
  <si>
    <t>Rice White Long Grain Enriched, Stop &amp; Shop</t>
  </si>
  <si>
    <t>Eggs White Grade A Large, Stop &amp; Shop</t>
  </si>
  <si>
    <t>Bread Multigrain Premium, Stop &amp; Shop</t>
  </si>
  <si>
    <t xml:space="preserve">Milk Reduced Fat 2%, fortified, Stop &amp; Shop </t>
  </si>
  <si>
    <t xml:space="preserve">Milk Low Fat 1%, fortified, Stop &amp; Shop </t>
  </si>
  <si>
    <t xml:space="preserve">Chicken Leg Quarters All Natural Value Pack - 4 ct Fresh, Stop &amp; Shop </t>
  </si>
  <si>
    <t xml:space="preserve">Broccoli Florets, Stop &amp; Shop </t>
  </si>
  <si>
    <t>Orange, Navel</t>
  </si>
  <si>
    <t xml:space="preserve">Cashews Jumbo Natural, Stop &amp; Shop </t>
  </si>
  <si>
    <t xml:space="preserve">Walnuts Natural, Stop &amp; Shop </t>
  </si>
  <si>
    <t>Margarine Sticks - 4 qrtrs, Land O Lakes</t>
  </si>
  <si>
    <t xml:space="preserve">Cheese Food, American White Singles - 24 ct, Stop &amp; Shop </t>
  </si>
  <si>
    <t xml:space="preserve">Egg Noodles Medium, Stop &amp; Shop </t>
  </si>
  <si>
    <t xml:space="preserve">Corn Whole Kernel, Stop &amp; Shop </t>
  </si>
  <si>
    <t>Blueberries No Sugar Added All Natural Frozen, Stop &amp; Shop</t>
  </si>
  <si>
    <t>Kale, bagged, Stop &amp; Shop</t>
  </si>
  <si>
    <t>Sort Order</t>
  </si>
  <si>
    <t>Fruits &amp; vegetables</t>
  </si>
  <si>
    <t>Nuts, beans, seeds and oils</t>
  </si>
  <si>
    <t>Animal-sourced foods</t>
  </si>
  <si>
    <t>Milk &amp; nutrient-dense beverages</t>
  </si>
  <si>
    <t>DRI values (nutrient recommendations and upper limits)</t>
  </si>
  <si>
    <t>Nutrient intakes (sum of individual foods below)</t>
  </si>
  <si>
    <t>Table 1. Dietary reference intakes for 20 selected nutrients in an adult population at CDC reference levels of height, weight and physical activity</t>
  </si>
  <si>
    <t xml:space="preserve">Table 2.  Cost and nutrient composition of selected foods available in Boston, January 2018 </t>
  </si>
  <si>
    <t>Source:  Data on food items, prices, package and serving sizes were downloaded from peapod.com
Data on the nutrient composition per serving of each item was downloaded from the USDA National Nutrient Database (http://ndb.nal.usda.gov).</t>
  </si>
  <si>
    <t>Table 3a. Nutrient intake and reference values for calculation of a least-cost diet in Boston (30 yo female)</t>
  </si>
  <si>
    <t>Table 3b. Nutrient intake and reference values for calculation of a least-cost diet in Boston (30 yo male)</t>
  </si>
  <si>
    <t>Table 4b. Cost and quantity of foods and nutrients for calculation of a least-cost diet in Boston (30 yo male)</t>
  </si>
  <si>
    <t>Table 4a. Cost and quantity of foods and nutrients for calculation of a least-cost diet in Boston (30 yo female)</t>
  </si>
  <si>
    <t xml:space="preserve"> </t>
  </si>
  <si>
    <t xml:space="preserve">   </t>
  </si>
  <si>
    <r>
      <rPr>
        <b/>
        <sz val="12"/>
        <color theme="1"/>
        <rFont val="Calibri Light"/>
        <family val="2"/>
        <scheme val="major"/>
      </rPr>
      <t xml:space="preserve">Source: </t>
    </r>
    <r>
      <rPr>
        <sz val="12"/>
        <color theme="1"/>
        <rFont val="Calibri Light"/>
        <family val="2"/>
        <scheme val="major"/>
      </rPr>
      <t xml:space="preserve">Recommended intake and tolerable upper limit obtained from USDA Interactive DRI Calculator on January 7, 2018, at https://www.nal.usda.gov/fnic/interactiveDRI/dri_results.php
Values for total fat and carbohydrates are lower and upper bounds of the recommended range.  Energy requirement is for daily balance with no weight gain or loss.
Data shown are for 30 year-old adults, based on the mean of the U.S. population from NHANES data for a woman at weight=168.5 lbs, height=63.7 inches, physical activity=sedentary and maternity status=not pregnant or lactating, and a man of weight=195.7 lbs, height=69.2 inches, and physical activity=sedentary.
</t>
    </r>
    <r>
      <rPr>
        <b/>
        <sz val="12"/>
        <color theme="1"/>
        <rFont val="Calibri Light"/>
        <family val="2"/>
        <scheme val="major"/>
      </rPr>
      <t xml:space="preserve">Note:  </t>
    </r>
    <r>
      <rPr>
        <sz val="12"/>
        <color theme="1"/>
        <rFont val="Calibri Light"/>
        <family val="2"/>
        <scheme val="major"/>
      </rPr>
      <t xml:space="preserve">Original source is Institute of Medicine (2006), </t>
    </r>
    <r>
      <rPr>
        <i/>
        <sz val="12"/>
        <color theme="1"/>
        <rFont val="Calibri Light"/>
        <family val="2"/>
        <scheme val="major"/>
      </rPr>
      <t>Dietary Reference Intakes: The Essential Guide to Nutrient Requirements</t>
    </r>
    <r>
      <rPr>
        <sz val="12"/>
        <color theme="1"/>
        <rFont val="Calibri Light"/>
        <family val="2"/>
        <scheme val="major"/>
      </rPr>
      <t xml:space="preserve">. Washington, DC: The National Academies Press, online at https://doi.org/10.17226/11537.  Heights and weights are from Fryar, Cheryl D., Qiuping Gu, and Cynthia L. Ogden. </t>
    </r>
    <r>
      <rPr>
        <i/>
        <sz val="12"/>
        <color theme="1"/>
        <rFont val="Calibri Light"/>
        <family val="2"/>
        <scheme val="major"/>
      </rPr>
      <t>Anthropometric reference data for children and adults; United States, 2007-2010</t>
    </r>
    <r>
      <rPr>
        <sz val="12"/>
        <color theme="1"/>
        <rFont val="Calibri Light"/>
        <family val="2"/>
        <scheme val="major"/>
      </rPr>
      <t>.  National Center for Health Statistics. Vital Health Stat 11(252), online at   www.cdc.gov/nchs/products/series/series11.htm.</t>
    </r>
  </si>
  <si>
    <t>N238: Economics for Food and Nutrition Policy</t>
  </si>
  <si>
    <t xml:space="preserve">Data on a person's nutrient requirements are in the tab marked "DRI data", and information on the foods currently available for home delivery near the Friedman School in the tab marked "Food Cost and Composition".
</t>
  </si>
  <si>
    <t xml:space="preserve">Formulas used to calculate total cost and nutrients from various combinations of these foods are in the "Guesswork" tabs, one to meet dietary recommendations for women and the other for men.  
</t>
  </si>
  <si>
    <t>Note: Colored cells above indicate nutrients that are at 100% of their limits (green), below recommended intake (yellow, in row 8), above upper limits (red, in row 9).  
Dietary energy is both an upper and lower bound, so appears in both rows.</t>
  </si>
  <si>
    <r>
      <t>What combination of foods can meet a person’s nutrient needs at lowest total cost? This ‘least cost diet’ problem is a helpful starting place for understanding the nutritional aspects of food demand.  The question arose as soon as nutrients were discovered in the early 20</t>
    </r>
    <r>
      <rPr>
        <vertAlign val="superscript"/>
        <sz val="11"/>
        <color theme="1"/>
        <rFont val="Calibri"/>
        <family val="2"/>
        <scheme val="minor"/>
      </rPr>
      <t>th</t>
    </r>
    <r>
      <rPr>
        <sz val="11"/>
        <color theme="1"/>
        <rFont val="Calibri"/>
        <family val="2"/>
        <scheme val="minor"/>
      </rPr>
      <t xml:space="preserve"> century, and mathematical solutions were first developed during World War II for the purpose of allocating food rations and also formulating livestock feed.  </t>
    </r>
  </si>
  <si>
    <t>Least-cost diets, defined as the combinations of foods that meet nutrient requirements for the lowest possible total cost per day, are intended to capture only one aspect of human diets.  Actual people may not meet nutrient recommendations, if only because real-life food choices involve other objectives and constraints.  In this exercise, we use least-cost diets as a benchmark to reveal which nutrients are most expensive for people to obtain from locally-available foods, and use the differences between least-cost diets and actual food consumption to see what else drives food choice beyond just nutrients. For use in dietary recommendations, we would need to add other criteria for a healthy diet, and other factors affecting food choice such as preparation time, culinary traditions and personal preferences.</t>
  </si>
  <si>
    <t>When working with data it is especially important to watch out for definitions and units of measure. Your document must clearly explain what your numbers represent, with definitions for each acronym (such as DRI) and labels for each unit of measure (mg, kcal etc.).  Every table must have an appropriate title (e.g. “Table 1. A first guess at potentially least-cost diets in Boston”) and a footnote below the table describing the data (e.g. “Source:  Calculated using foods selected by the author using data downloaded from peapod.org and other sources explained in the text.”)  All tables and figures you make for this class should all have titles and notes of this type, with brief summaries in plain English immediately above or below.  Presenting your own calculations in this way is an important professional skill that leverages your understanding of the economic forces behind your data.</t>
  </si>
  <si>
    <t>1.  A least-cost diet in Boston</t>
  </si>
  <si>
    <t xml:space="preserve">The first part of this exercise focuses on the prices and nutrient composition of foods currently available in Boston.  The accompanying Excel file (N238_Ex3-LeastCostDietsInBoston.xlsx) provides information on 41 food products in five categories, designed to facilitate understanding and build intuition about the least-cost diet problem.  </t>
  </si>
  <si>
    <t xml:space="preserve">1.1 Dietary reference intakes (DRI) values </t>
  </si>
  <si>
    <t>1.2 Food cost and composition</t>
  </si>
  <si>
    <t>To illustrate food choice, items are grouped into five broad categories for ease of comparison among products that might substitute for each other.  For each item, data shown are the price per package and corresponding price per serving, based on package and serving sizes that are shown in both natural units such as one apple or one cup of blueberries, and also metric units such as grams.   Data on the nutrients in each serving were downloaded from the USDA National Nutrient Database at http://ndb.nal.usda.gov, and are shown in their respective scientific units of measure such as kcal, g or mg.</t>
  </si>
  <si>
    <t xml:space="preserve">1.3 Guesswork: How close to a least-cost diet can you get without higher mathematics? </t>
  </si>
  <si>
    <t xml:space="preserve">Your first task in this exercise is guesswork, using your familiarity with these everyday foods to choose a mix of foods that might come close to meeting the DRIs at lowest cost. For example, it turns out that an average U.S. woman whose diet consists of exactly 22 apples would achieve energy balance and vitamin K sufficiency, but be deficient in many other nutrients and also have a level of carbohydrate intake above the upper bound of the recommended range.  She would also have many other problems, but for this exercise it is challenging enough just to keep track of these DRI values.  As you adjust the number of servings for various foods, you will see how the balance of nutrients changes, and how total diet cost rises and falls. </t>
  </si>
  <si>
    <t>Your written report should compare and contrast two distinct diet plans for a woman and two for a man.  These four plans need not actually meet all DRIs, since you’d need a lot more math to accomplish that, but your four plans should illustrate answers to the questions below and be summarized in:</t>
  </si>
  <si>
    <t xml:space="preserve">-- Table 1, showing the number of servings of each food in the four diet plans, and their total cost per day; and </t>
  </si>
  <si>
    <t>-- Table 2, showing the resulting macronutrient balance in percent of daily recommended dietary energy and protein, and percent of the upper and lower bound of their recommended range for total fats and total carbohydrates, as well as the resulting micronutrient balance in percent of daily recommended intake and upper limits where relevant.</t>
  </si>
  <si>
    <t xml:space="preserve">Table 1 can be constructed by cutting and pasting from columns A through D of the Guesswork sheets, including only the rows needed for the foods included in your chosen diets.  For Table 2, you will need to use Excel to “transpose” data from rows into columns, so that each diet is shown as a pair of columns with rows for that diet’s percentage of the lower and upper DRI values. If you wish to show all four diets on one page, you will have eight columns of data, so headings should be abbreviated and then explained below the table.  Rows will refer to energy balance, protein sufficiency, recommended range for fats and carbohydrates, then recommended intakes and upper limits for vitamins and minerals.  Feel free to divide these tables if needed, for example to show Table 2a and Table 2b on separate pages, with a brief title above each table and detailed notes below it that describe the original source of your data and provide any definitions not already stated in the title and labels for the rows and columns of your tables. </t>
  </si>
  <si>
    <t>Below the tables, summarize any insights from your guesswork in response to the following questions:</t>
  </si>
  <si>
    <r>
      <t>(a)</t>
    </r>
    <r>
      <rPr>
        <sz val="7"/>
        <color rgb="FF000000"/>
        <rFont val="Times New Roman"/>
        <family val="1"/>
      </rPr>
      <t xml:space="preserve">    </t>
    </r>
    <r>
      <rPr>
        <sz val="11"/>
        <color rgb="FF000000"/>
        <rFont val="Calibri"/>
        <family val="2"/>
        <scheme val="minor"/>
      </rPr>
      <t xml:space="preserve">How does the number of foods affect the cost of meeting these DRIs?  In other words, what level of diet diversity helps you get closer to DRIs at lower cost, and what types of foods should be included?  To illustrate your answer to this question, the plans in your report should have different levels of diversity. </t>
    </r>
  </si>
  <si>
    <t xml:space="preserve">1.4 Optional:  Mathematical solutions to find the exact least-cost diet </t>
  </si>
  <si>
    <t>For this exercise it is not necessary but is fun to look ahead, and see how Excel uses mathematical optimization to find the precise quantities of foods needed to meet DRIs at lowest total cost.  If you want to do that, you would alter your Guesswork sheets as follows:</t>
  </si>
  <si>
    <t>-- Under Review, choose “Unprotect Sheet” to permit modification; and</t>
  </si>
  <si>
    <t>-- In the search box, find and add in the “Solver”, which then appears under Data | Analysis.</t>
  </si>
  <si>
    <t>When you click on the Solver, Excel will have remembered the following settings, based on the total diet in row 13 of each sheet:</t>
  </si>
  <si>
    <t xml:space="preserve">-- Objective:  </t>
  </si>
  <si>
    <t>-- Constraints:</t>
  </si>
  <si>
    <t xml:space="preserve">A checkbox in the Solver command includes additional constraints that food quantities cannot be negative. The command also specifies that the solution method is the “Simplex” developed by George Dantzig as a way to find a least-cost diet and also perform many other optimization tasks. </t>
  </si>
  <si>
    <t>1.5 Comparison with the original least-cost diet of 1939</t>
  </si>
  <si>
    <r>
      <t>2.  What do the world’s poorest people </t>
    </r>
    <r>
      <rPr>
        <b/>
        <i/>
        <u/>
        <sz val="11"/>
        <color theme="1"/>
        <rFont val="Calibri"/>
        <family val="2"/>
        <scheme val="minor"/>
      </rPr>
      <t>actually</t>
    </r>
    <r>
      <rPr>
        <b/>
        <u/>
        <sz val="11"/>
        <color theme="1"/>
        <rFont val="Calibri"/>
        <family val="2"/>
        <scheme val="minor"/>
      </rPr>
      <t> eat?</t>
    </r>
  </si>
  <si>
    <t xml:space="preserve">The second part of this exercise asks you to describe what people eat in the world’s poorest food environments, and compare that to your insights from part 1.  We do not expect even the world’s poorest people to consume exactly a least-cost diet, if only because many people do not actually meet their DRIs.  They may also spend more than the minimum required to obtain nutrients, because other factors also matter for food choice such as cooking time and digestibility.  </t>
  </si>
  <si>
    <t>In the exercise we look at the average quantities per person per day of various foods consumed by a whole population.  This differs from an individual’s diet in part because it is the average over many people, and therefore includes more different foods than any one person might ever eat.  There are two possible ways to measure food consumption:  one is by asking people to record what they ate, and the other to infer what they ate by subtraction, as the balance obtained by adding up food production plus purchases minus sales, nonfood uses and waste.  Each method has well-known limitations but also strengths, and we’ll use both in this exercise:  first the national Food Balance Sheets computed by the FAO for all countries since 1961, and then a national Food Consumption Survey of the type conducted in most countries every few years.  We’ll focus on Ethiopia, which is one of the world’s poorest countries and is the focus of many development efforts.  By definition, a national Food Balance Sheet can provide only the whole country’s average per capita, while Food Consumption Surveys allow disaggregation to subsets of the population, in this case to compare poorer versus richer people within Ethiopia.  We can also compare the per-capita average from the two methods, to get a sense of their strengths and limitations.</t>
  </si>
  <si>
    <t>2.1 FAO Food Balance Sheet (FBS) data</t>
  </si>
  <si>
    <r>
      <t>o</t>
    </r>
    <r>
      <rPr>
        <sz val="7"/>
        <color theme="1"/>
        <rFont val="Times New Roman"/>
        <family val="1"/>
      </rPr>
      <t xml:space="preserve">    </t>
    </r>
    <r>
      <rPr>
        <sz val="11"/>
        <color theme="1"/>
        <rFont val="Calibri"/>
        <family val="2"/>
        <scheme val="minor"/>
      </rPr>
      <t>Choose “Explore Data”, then “Food Balance Sheets”, and read carefully about what these data are by clicking on “Definitions and Standards” and “Metadata”. </t>
    </r>
  </si>
  <si>
    <r>
      <t>o</t>
    </r>
    <r>
      <rPr>
        <sz val="7"/>
        <color theme="1"/>
        <rFont val="Times New Roman"/>
        <family val="1"/>
      </rPr>
      <t xml:space="preserve">    </t>
    </r>
    <r>
      <rPr>
        <sz val="11"/>
        <color theme="1"/>
        <rFont val="Calibri"/>
        <family val="2"/>
        <scheme val="minor"/>
      </rPr>
      <t>Under “Download Data”, for “Countries” choose both “Ethiopia” and “Ethiopia PDR” (they changed in 1992), under “Elements” choose “Food Supply (kcal/capita/day)” and “Protein Supply (g/capita/day)”, under “Items Aggregated” choose all of the categories labeled “+(Total)”, and under “Years” choose 2013 and 1961, then click on “Download Data”. </t>
    </r>
  </si>
  <si>
    <r>
      <t>o</t>
    </r>
    <r>
      <rPr>
        <sz val="7"/>
        <color theme="1"/>
        <rFont val="Times New Roman"/>
        <family val="1"/>
      </rPr>
      <t xml:space="preserve">    </t>
    </r>
    <r>
      <rPr>
        <sz val="11"/>
        <color theme="1"/>
        <rFont val="Calibri"/>
        <family val="2"/>
        <scheme val="minor"/>
      </rPr>
      <t>To create a meaningful table, copy the sheet in your workbook (so as not to lose the downloaded sheet, in case you make a mistake), then delete redundant columns and copy the data so that 1961 and 2013 values are in adjacent columns. Notice that the “Aquatic Products, Other” category is missing for 1961 so that row should be added with a symbol such as “..” to show missing data.  (Also, note how fish consumption is so low that calories from it round to zero in both years, but that is an actual observation so should not be deleted.)  Then sort the block of data by “Element” and copy the data so that the two columns for protein in 1961 and 2013 appear adjacent to the two columns for energy in 1961 and 2013.  To make each label appear only once, you can add another heading row and merge cells so that a single heading for “Energy (kcal/person/day)” spans the columns for 1961 and 2013, and one heading for “Protein (g/person/day)” spans its two columns as well.  Finally, insert blank rows or horizontal lines between the Grand Total and Vegetal Products as well as between Animal Products and Cereals, and sort the rows for the individual food categories including Cereals by dietary energy in 1961. </t>
    </r>
  </si>
  <si>
    <r>
      <t>o</t>
    </r>
    <r>
      <rPr>
        <sz val="7"/>
        <color theme="1"/>
        <rFont val="Times New Roman"/>
        <family val="1"/>
      </rPr>
      <t xml:space="preserve">    </t>
    </r>
    <r>
      <rPr>
        <sz val="11"/>
        <color theme="1"/>
        <rFont val="Calibri"/>
        <family val="2"/>
        <scheme val="minor"/>
      </rPr>
      <t xml:space="preserve">The result, which can be Table 3 of your report, should provide a clear visualization that compares per-capita quantities in 1961 and 2013 of calories and protein obtained from all foods, divided into plant-sourced vegetal foods and animal-sourced foods, and the major foods in each of those categories.  </t>
    </r>
  </si>
  <si>
    <t>2.2 National household survey data</t>
  </si>
  <si>
    <t>For diet recall data, Ethiopia’s Central Statistical Agency (www.csa.gov.et) most recently conducted a nationally-representative Household Consumption Expenditure Survey (HCES) in 2010/11. Reports from the survey are most conveniently downloaded from this repository: http://catalog.ihsn.org/index.php/catalog/3123</t>
  </si>
  <si>
    <r>
      <t>o</t>
    </r>
    <r>
      <rPr>
        <sz val="7"/>
        <color theme="1"/>
        <rFont val="Times New Roman"/>
        <family val="1"/>
      </rPr>
      <t xml:space="preserve">    </t>
    </r>
    <r>
      <rPr>
        <sz val="11"/>
        <color theme="1"/>
        <rFont val="Calibri"/>
        <family val="2"/>
        <scheme val="minor"/>
      </rPr>
      <t xml:space="preserve">To understand the context, read the first ten pages of the report (Executive Summary, then Introduction and Summary); you may also be curious about aspects of the survey such as sampling methods and the questionnaire, as well as other findings beyond the dietary intake data.  In this case, diet recall refers to the previous three or four days, rather than the usual 24-hour, 7-day or 30-day periods used in other surveys.  </t>
    </r>
  </si>
  <si>
    <r>
      <t>o</t>
    </r>
    <r>
      <rPr>
        <sz val="7"/>
        <color theme="1"/>
        <rFont val="Times New Roman"/>
        <family val="1"/>
      </rPr>
      <t xml:space="preserve">    </t>
    </r>
    <r>
      <rPr>
        <sz val="11"/>
        <color theme="1"/>
        <rFont val="Calibri"/>
        <family val="2"/>
        <scheme val="minor"/>
      </rPr>
      <t xml:space="preserve">For this exercise, you can jump to Table 36 on page 75, which shows diet composition in terms of calories per adult per day from each major food category, for survey respondents in each quintile of income from poorest (quintile 1) to richest (quintile 5).  </t>
    </r>
  </si>
  <si>
    <r>
      <t>o</t>
    </r>
    <r>
      <rPr>
        <sz val="7"/>
        <color theme="1"/>
        <rFont val="Times New Roman"/>
        <family val="1"/>
      </rPr>
      <t xml:space="preserve">    </t>
    </r>
    <r>
      <rPr>
        <sz val="11"/>
        <color theme="1"/>
        <rFont val="Calibri"/>
        <family val="2"/>
        <scheme val="minor"/>
      </rPr>
      <t xml:space="preserve">To make a table for your report you may choose to retype their Table 36 data into Excel, or to save time you can paste an image from their PDF file. If you are on a Windows computer, you can use the “clipping tool” or a program like SnagIt. If you are on an Apple computer you can use command+shift+4 to screenshot, and then crop the image to insert in your own report.  As always, please include a brief title above the table and detailed notes below it with a full bibliographic citation and definitions of the data.  </t>
    </r>
  </si>
  <si>
    <t xml:space="preserve">After presenting your tables, please discuss the evidence you find regarding the following questions: </t>
  </si>
  <si>
    <r>
      <t>(a)</t>
    </r>
    <r>
      <rPr>
        <sz val="7"/>
        <color theme="1"/>
        <rFont val="Times New Roman"/>
        <family val="1"/>
      </rPr>
      <t xml:space="preserve">    </t>
    </r>
    <r>
      <rPr>
        <sz val="11"/>
        <color theme="1"/>
        <rFont val="Calibri"/>
        <family val="2"/>
        <scheme val="minor"/>
      </rPr>
      <t>What are the main similarities and differences in food quantities for the hypothetical diets you chose in Part 1 for consumption in Boston, and the real-life national average consumption levels you found in Part 2 for Ethiopia?  The specific foods in your Boston food basket may not fit neatly into the categories used in either the food balance sheet or household survey data in Ethiopia, but the comparison will reveal important similarities and differences.  Please include a brief description of how Ethiopian diets changed from 1961 to 2013 as found using the FAO Food Balance Sheets, and how diets compare among poorer versus richer Ethiopians based on recall data from their 2010/11 household survey.</t>
    </r>
  </si>
  <si>
    <r>
      <t>Please limit the whole report to under 1000 words, plus tables.  At the top of the first page please write your name and date, the course # and name, and the title of the exercise, save it in Word or PDF format. As always for this class, to help keep track of things the filename should start with your last name and also include your first name, course and exercise number, e.g.: "</t>
    </r>
    <r>
      <rPr>
        <b/>
        <sz val="11"/>
        <color theme="1"/>
        <rFont val="Calibri"/>
        <family val="2"/>
        <scheme val="minor"/>
      </rPr>
      <t>SmithJanet_N238_Ex3.pdf</t>
    </r>
    <r>
      <rPr>
        <sz val="11"/>
        <color theme="1"/>
        <rFont val="Calibri"/>
        <family val="2"/>
        <scheme val="minor"/>
      </rPr>
      <t>".</t>
    </r>
  </si>
  <si>
    <t>Comments and feedback are welcome!</t>
  </si>
  <si>
    <t>william.masters@tufts.edu</t>
  </si>
  <si>
    <t>Friedman School of Nutrition</t>
  </si>
  <si>
    <t xml:space="preserve">This spreadsheet provides all the data and formulas needed to calculate an updated version of the 'least-cost diet',  defined as the combinations of foods that meet nutrient requirements for the lowest possible total cost per day.  Steps for the exercise are detailed in the "Instructions" tab.  
</t>
  </si>
  <si>
    <r>
      <t>This exercise begins with guessing at and potentially calculating what would be a least-cost diet based on our local food environment in Boston, and then comparing that with actual consumption among very low-income people in Ethiopia.  One purpose of the exercise is to reveal how food prices and nutrient composition affect the cost of meeting recommended levels of nutrient intake.  Another purpose is to gain familiarity with the types of data needed to analyze food and nutrition policy, downloading data in its original form from authoritative sources, using Excel to calculate results and make presentation-quality tables. The data analysis skills involved are very helpful for many jobs, and we will build on this in four more data visualization exercises later in the semester.  Since some students have not had much (or any) previous experience with Excel, we encourage you to search for and watch the tutorials at </t>
    </r>
    <r>
      <rPr>
        <b/>
        <sz val="11"/>
        <color theme="1"/>
        <rFont val="Calibri"/>
        <family val="2"/>
        <scheme val="minor"/>
      </rPr>
      <t>lynda.tufts.edu</t>
    </r>
    <r>
      <rPr>
        <sz val="11"/>
        <color theme="1"/>
        <rFont val="Calibri"/>
        <family val="2"/>
        <scheme val="minor"/>
      </rPr>
      <t xml:space="preserve">, where you can sign in using your Tufts UTLN and search for the specific Excel version and skills that you need.  You are free to share Excel tips with other students, but the final tables and explanations of your findings should be your own work.  After building each table in Excel you should paste it into a Word document, in a format similar to the tables used in your class slides and many publications, as explained for example in </t>
    </r>
    <r>
      <rPr>
        <b/>
        <sz val="11"/>
        <color theme="1"/>
        <rFont val="Calibri"/>
        <family val="2"/>
        <scheme val="minor"/>
      </rPr>
      <t>www.press.uchicago.edu/infoServices/prep-table.html</t>
    </r>
    <r>
      <rPr>
        <sz val="11"/>
        <color theme="1"/>
        <rFont val="Calibri"/>
        <family val="2"/>
        <scheme val="minor"/>
      </rPr>
      <t xml:space="preserve">.  </t>
    </r>
  </si>
  <si>
    <r>
      <t xml:space="preserve">The first sheet of your workbook, labeled “DRI data”, contains U.S. Institute of Medicine (IOM) estimates for recommended lower bounds and upper limits on dietary energy plus 19 nutrients of general interest.  These have been already downloaded for you from the USDA Food and Nutrition Information Center, </t>
    </r>
    <r>
      <rPr>
        <sz val="11"/>
        <color theme="1"/>
        <rFont val="Calibri"/>
        <family val="2"/>
        <scheme val="minor"/>
      </rPr>
      <t>http://fnic.nal.usda.gov/fnic/interactiveDRI</t>
    </r>
    <r>
      <rPr>
        <sz val="11"/>
        <color rgb="FF000000"/>
        <rFont val="Calibri"/>
        <family val="2"/>
        <scheme val="minor"/>
      </rPr>
      <t>, and formatted in a way that clearly reveals target levels for energy balance, recommended daily intake or lower bounds and also upper limits or bounds for intake where relevant.  Thresholds chosen for this exercise refer to the mean level of height, weight and physical activity reported by the National Center for Health Statistics (</t>
    </r>
    <r>
      <rPr>
        <sz val="11"/>
        <color theme="1"/>
        <rFont val="Calibri"/>
        <family val="2"/>
        <scheme val="minor"/>
      </rPr>
      <t>NCHS</t>
    </r>
    <r>
      <rPr>
        <sz val="11"/>
        <color rgb="FF000000"/>
        <rFont val="Calibri"/>
        <family val="2"/>
        <scheme val="minor"/>
      </rPr>
      <t>) for women and men at 30 years of age in the U.S. as of 2007-10 (</t>
    </r>
    <r>
      <rPr>
        <sz val="11"/>
        <color theme="1"/>
        <rFont val="Calibri"/>
        <family val="2"/>
        <scheme val="minor"/>
      </rPr>
      <t>Fryar, Chu and Ogden 2012</t>
    </r>
    <r>
      <rPr>
        <sz val="11"/>
        <color rgb="FF000000"/>
        <rFont val="Calibri"/>
        <family val="2"/>
        <scheme val="minor"/>
      </rPr>
      <t xml:space="preserve">).  </t>
    </r>
  </si>
  <si>
    <r>
      <t>For the purpose of studying the economics of food choice, we can limit our initial analysis to just these few nutrients and thresholds.  In actual practice for dietetics, additional food components would also be important such as specific amino acids for protein quality, fatty acids for lipid quality, dietary fiber and antioxidants. Thresholds for each nutrient would also be adjusted based on individual circumstances.  Students who are interested in diet quality and not already familiar with the strengths and limitations of DRI data should review their definition and usage in the original source document (</t>
    </r>
    <r>
      <rPr>
        <sz val="11"/>
        <color theme="1"/>
        <rFont val="Calibri"/>
        <family val="2"/>
        <scheme val="minor"/>
      </rPr>
      <t>IOM 2006</t>
    </r>
    <r>
      <rPr>
        <sz val="11"/>
        <color rgb="FF000000"/>
        <rFont val="Calibri"/>
        <family val="2"/>
        <scheme val="minor"/>
      </rPr>
      <t xml:space="preserve">).  </t>
    </r>
  </si>
  <si>
    <r>
      <t xml:space="preserve">The second sheet of your workbook contains data on a selection of foods available for home delivery from </t>
    </r>
    <r>
      <rPr>
        <sz val="11"/>
        <color theme="1"/>
        <rFont val="Calibri"/>
        <family val="2"/>
        <scheme val="minor"/>
      </rPr>
      <t>peapod.com</t>
    </r>
    <r>
      <rPr>
        <sz val="11"/>
        <color rgb="FF000000"/>
        <rFont val="Calibri"/>
        <family val="2"/>
        <scheme val="minor"/>
      </rPr>
      <t xml:space="preserve"> in the area around the Friedman School (zip code 02111).  A typical U.S. grocery store carries over 20,000 distinct food items, with prices and items fluctuating over time.  The specific selection of products and prices were obtained on January 7, 2018.  Each is the low-cost store brand version of a commonly consumed food that one might expect to see in everyday use by low-income households.  </t>
    </r>
  </si>
  <si>
    <r>
      <t>The remaining sheets allow you to enter the number of servings you might choose of each item.  When you enter a number in the highlighted cells, formulas in row 13 at the top of each column will then calculate the total cost per day, and the amount of each nutrient obtained.  Formulas then compare those hypothetical nutrient intakes to the DRI values, and the cells will change color to indicate nutrients that are at 100% of their limits (</t>
    </r>
    <r>
      <rPr>
        <b/>
        <sz val="11"/>
        <color rgb="FF558335"/>
        <rFont val="Calibri"/>
        <family val="2"/>
        <scheme val="minor"/>
      </rPr>
      <t>green</t>
    </r>
    <r>
      <rPr>
        <sz val="11"/>
        <color rgb="FF000000"/>
        <rFont val="Calibri"/>
        <family val="2"/>
        <scheme val="minor"/>
      </rPr>
      <t>), below recommended intake (</t>
    </r>
    <r>
      <rPr>
        <b/>
        <sz val="11"/>
        <color rgb="FF806000"/>
        <rFont val="Calibri"/>
        <family val="2"/>
        <scheme val="minor"/>
      </rPr>
      <t>yellow</t>
    </r>
    <r>
      <rPr>
        <sz val="11"/>
        <color rgb="FF000000"/>
        <rFont val="Calibri"/>
        <family val="2"/>
        <scheme val="minor"/>
      </rPr>
      <t>, in row 8), above upper limits (</t>
    </r>
    <r>
      <rPr>
        <b/>
        <sz val="11"/>
        <color rgb="FFA40000"/>
        <rFont val="Calibri"/>
        <family val="2"/>
        <scheme val="minor"/>
      </rPr>
      <t>red</t>
    </r>
    <r>
      <rPr>
        <sz val="11"/>
        <color rgb="FF000000"/>
        <rFont val="Calibri"/>
        <family val="2"/>
        <scheme val="minor"/>
      </rPr>
      <t xml:space="preserve">, in row 9).  Dietary energy is both an upper and lower bound, so appears in both rows.  If the diet meets all DRIs, the only color visible in row 8 and 9 would be green. Nutrients that are not colored are not binding, so only those that are colored influence the cost and composition of the least-cost diet. </t>
    </r>
  </si>
  <si>
    <t xml:space="preserve">Guessing at the mix of foods needed to exactly meet all DRIs is extremely difficult – and would be nearly impossible to do at least cost. You are not expected to actually meet that goal, but to make and describe a few guesses in a way that demonstrates the principles involved.  As in real life, the portion sizes used here are merely indicative, and you can choose any number or fraction of portions for each food included in a given diet plan.  The fun of this exercise comes from being able to alter diet plans quickly and observe their consequences for nutrient intake, without harming any people or lab animals and without spending actual money.  Experimenting with different quantities of various foods in this computer simulation allows you to discover for yourself some of the underlying principles that govern the relationship between food choice, nutrient adequacy and diet cost.   </t>
  </si>
  <si>
    <r>
      <t>(b)</t>
    </r>
    <r>
      <rPr>
        <sz val="7"/>
        <color rgb="FF000000"/>
        <rFont val="Times New Roman"/>
        <family val="1"/>
      </rPr>
      <t xml:space="preserve">   </t>
    </r>
    <r>
      <rPr>
        <sz val="11"/>
        <color rgb="FF000000"/>
        <rFont val="Calibri"/>
        <family val="2"/>
        <scheme val="minor"/>
      </rPr>
      <t xml:space="preserve">Beyond diversity, what individual foods are most likely to appear in least-cost diets, and why?  Which foods are likely to be needed in relatively large quantities, and which foods could be consumed in small quantities?  </t>
    </r>
  </si>
  <si>
    <r>
      <t>(c)</t>
    </r>
    <r>
      <rPr>
        <sz val="7"/>
        <color rgb="FF000000"/>
        <rFont val="Times New Roman"/>
        <family val="1"/>
      </rPr>
      <t xml:space="preserve">    </t>
    </r>
    <r>
      <rPr>
        <sz val="11"/>
        <color rgb="FF000000"/>
        <rFont val="Calibri"/>
        <family val="2"/>
        <scheme val="minor"/>
      </rPr>
      <t xml:space="preserve">How do the differences in DRIs for women and men affect the least-cost diet?  In other words, what are differences in DRI values for macro- and micronutrients, and what are the corresponding differences in your chosen diet plans?  To illustrate your answer, the plans in your report should have some similarities but also differences between women and men. </t>
    </r>
  </si>
  <si>
    <t xml:space="preserve">      Minimize the total cost of all foods included in the diet (cell B13); subject to</t>
  </si>
  <si>
    <t xml:space="preserve">     Maintain energy balance, by setting total intake equal to needs (E13 = E4) [row 4];</t>
  </si>
  <si>
    <t xml:space="preserve">     At or above lower bounds for all nutrients (F13 ≥ F5, G13  ≥ G5,…, X13 ≥ X5) [row 5]; and</t>
  </si>
  <si>
    <t xml:space="preserve">     At or below upper bounds where needed (G13 ≤ F6,…, Q13 ≤ Q6,… X13 ≤X6) [row 6]</t>
  </si>
  <si>
    <r>
      <t xml:space="preserve">If you are able to take this additional step, feel free to include a note in your report about how your guesswork compares to the solution found by Excel, revisiting questions (a), (b) and (c) from the previous section using the correct answers.  Among the interesting features of this solution is the time-honored role of potatoes, peanut butter and </t>
    </r>
    <r>
      <rPr>
        <i/>
        <sz val="11"/>
        <color theme="1"/>
        <rFont val="Calibri"/>
        <family val="2"/>
        <scheme val="minor"/>
      </rPr>
      <t>canned spinach</t>
    </r>
    <r>
      <rPr>
        <i/>
        <sz val="11"/>
        <color rgb="FF000000"/>
        <rFont val="Calibri"/>
        <family val="2"/>
        <scheme val="minor"/>
      </rPr>
      <t xml:space="preserve"> in American culture, as well as the consequences of micronutrient fortification for how milk, white bread and pasta enter the diet.</t>
    </r>
    <r>
      <rPr>
        <sz val="11"/>
        <color rgb="FF000000"/>
        <rFont val="Calibri"/>
        <family val="2"/>
        <scheme val="minor"/>
      </rPr>
      <t xml:space="preserve"> </t>
    </r>
  </si>
  <si>
    <r>
      <t xml:space="preserve">Whether or not you choose to complete section 1.4 using Excel’s Solver, you can compare your guesswork to the results of the original least-cost diet that was first estimated by Stigler in 1939.  You can quickly read about the original “Stigler diet” </t>
    </r>
    <r>
      <rPr>
        <sz val="11"/>
        <color theme="1"/>
        <rFont val="Calibri"/>
        <family val="2"/>
        <scheme val="minor"/>
      </rPr>
      <t>here</t>
    </r>
    <r>
      <rPr>
        <u/>
        <sz val="11"/>
        <color rgb="FF0000FF"/>
        <rFont val="Calibri"/>
        <family val="2"/>
        <scheme val="minor"/>
      </rPr>
      <t>:</t>
    </r>
    <r>
      <rPr>
        <sz val="11"/>
        <color rgb="FF000000"/>
        <rFont val="Calibri"/>
        <family val="2"/>
        <scheme val="minor"/>
      </rPr>
      <t>.</t>
    </r>
    <r>
      <rPr>
        <sz val="12"/>
        <color theme="1"/>
        <rFont val="Calibri"/>
        <family val="2"/>
        <scheme val="minor"/>
      </rPr>
      <t xml:space="preserve"> </t>
    </r>
    <r>
      <rPr>
        <sz val="11"/>
        <color rgb="FF000000"/>
        <rFont val="Calibri"/>
        <family val="2"/>
        <scheme val="minor"/>
      </rPr>
      <t xml:space="preserve">https://en.wikipedia.org/wiki/Stigler_diet.  That page includes a link to George Dantzig’s fun </t>
    </r>
    <r>
      <rPr>
        <sz val="11"/>
        <color theme="1"/>
        <rFont val="Calibri"/>
        <family val="2"/>
        <scheme val="minor"/>
      </rPr>
      <t>story</t>
    </r>
    <r>
      <rPr>
        <sz val="11"/>
        <color rgb="FF000000"/>
        <rFont val="Calibri"/>
        <family val="2"/>
        <scheme val="minor"/>
      </rPr>
      <t xml:space="preserve"> of how he improved Stigler’s method, but even without advanced math you can compare the foods selected by Stigler in 1939 with those you chose by guesswork.  Please add a brief comparison between Stigler’s original least-cost diet and your choice from the foods available today at current prices.  Did you choose the same foods as Stigler did for his project, almost 80 years ago?  How have the many changes in the U.S. food environment since 1939 altered the foods that you think would be included in a least-cost diet? </t>
    </r>
  </si>
  <si>
    <r>
      <t>For FBS data, go online to http://faostat.fao.org. To make this site work, you may need to disable your browser’s ad blocker or content filter – e.g. mine is ublock</t>
    </r>
    <r>
      <rPr>
        <sz val="11"/>
        <color rgb="FF000000"/>
        <rFont val="Calibri"/>
        <family val="2"/>
        <scheme val="minor"/>
      </rPr>
      <t>.</t>
    </r>
    <r>
      <rPr>
        <sz val="11"/>
        <color rgb="FF2D3B45"/>
        <rFont val="Calibri"/>
        <family val="2"/>
        <scheme val="minor"/>
      </rPr>
      <t xml:space="preserve"> </t>
    </r>
    <r>
      <rPr>
        <sz val="11"/>
        <color theme="1"/>
        <rFont val="Calibri"/>
        <family val="2"/>
        <scheme val="minor"/>
      </rPr>
      <t>Once you’re in the FAOSTAT site:</t>
    </r>
  </si>
  <si>
    <r>
      <t>o</t>
    </r>
    <r>
      <rPr>
        <sz val="7"/>
        <color rgb="FF2D3B45"/>
        <rFont val="Times New Roman"/>
        <family val="1"/>
      </rPr>
      <t xml:space="preserve">    </t>
    </r>
    <r>
      <rPr>
        <sz val="11"/>
        <color theme="1"/>
        <rFont val="Calibri"/>
        <family val="2"/>
        <scheme val="minor"/>
      </rPr>
      <t>To see the survey results, open the Analytical Report from here: http://catalog.ihsn.org/index.php/catalog/3123/download/46156</t>
    </r>
  </si>
  <si>
    <r>
      <t>(b)</t>
    </r>
    <r>
      <rPr>
        <sz val="7"/>
        <color theme="1"/>
        <rFont val="Times New Roman"/>
        <family val="1"/>
      </rPr>
      <t xml:space="preserve">   </t>
    </r>
    <r>
      <rPr>
        <sz val="11"/>
        <color theme="1"/>
        <rFont val="Calibri"/>
        <family val="2"/>
        <scheme val="minor"/>
      </rPr>
      <t>What can you infer from the Ethiopian data about the macronutrient adequacy of their food supply, focusing specifically on total calories and protein per capita?  How is that likely to compare with micronutrient adequacy?  You need not actually calculate micronutrients in foods consumed by Ethiopians, and in any case these are measured with considerable error so you should focus only on your judgment about the likely differences between macro- and micronutrient adequacy, and any other aspect of diet quality you might notice in these data. </t>
    </r>
  </si>
  <si>
    <r>
      <t>(c)</t>
    </r>
    <r>
      <rPr>
        <sz val="7"/>
        <color theme="1"/>
        <rFont val="Times New Roman"/>
        <family val="1"/>
      </rPr>
      <t xml:space="preserve">    </t>
    </r>
    <r>
      <rPr>
        <sz val="11"/>
        <color theme="1"/>
        <rFont val="Calibri"/>
        <family val="2"/>
        <scheme val="minor"/>
      </rPr>
      <t xml:space="preserve">Finally, please describe some lessons from the exercise for how interventions can lower the cost of meeting DRIs in Boston and in Ethiopia.  Even without knowing anything about variation among people, do the data discussed here offer any insight into how the food environment affects the cost of nutrient adequacy?  In particular, consider the difference between </t>
    </r>
    <r>
      <rPr>
        <i/>
        <sz val="11"/>
        <color theme="1"/>
        <rFont val="Calibri"/>
        <family val="2"/>
        <scheme val="minor"/>
      </rPr>
      <t>fortification</t>
    </r>
    <r>
      <rPr>
        <sz val="11"/>
        <color theme="1"/>
        <rFont val="Calibri"/>
        <family val="2"/>
        <scheme val="minor"/>
      </rPr>
      <t xml:space="preserve"> (by which nutrients are added to foods before sale), </t>
    </r>
    <r>
      <rPr>
        <i/>
        <sz val="11"/>
        <color theme="1"/>
        <rFont val="Calibri"/>
        <family val="2"/>
        <scheme val="minor"/>
      </rPr>
      <t>supplementation</t>
    </r>
    <r>
      <rPr>
        <sz val="11"/>
        <color theme="1"/>
        <rFont val="Calibri"/>
        <family val="2"/>
        <scheme val="minor"/>
      </rPr>
      <t xml:space="preserve"> (by which nutrients such as vitamin A are provided separately from foods), and </t>
    </r>
    <r>
      <rPr>
        <i/>
        <sz val="11"/>
        <color theme="1"/>
        <rFont val="Calibri"/>
        <family val="2"/>
        <scheme val="minor"/>
      </rPr>
      <t>food</t>
    </r>
    <r>
      <rPr>
        <sz val="11"/>
        <color theme="1"/>
        <rFont val="Calibri"/>
        <family val="2"/>
        <scheme val="minor"/>
      </rPr>
      <t xml:space="preserve"> </t>
    </r>
    <r>
      <rPr>
        <i/>
        <sz val="11"/>
        <color theme="1"/>
        <rFont val="Calibri"/>
        <family val="2"/>
        <scheme val="minor"/>
      </rPr>
      <t>assistance</t>
    </r>
    <r>
      <rPr>
        <sz val="11"/>
        <color theme="1"/>
        <rFont val="Calibri"/>
        <family val="2"/>
        <scheme val="minor"/>
      </rPr>
      <t xml:space="preserve"> (by which people are helped to obtain additional quantities of ordinary foods). What factors might lead to preferring one strategy over the other?</t>
    </r>
  </si>
  <si>
    <t xml:space="preserve">Food Choices: Prices, Nutrients and the Least-Cost Diet </t>
  </si>
  <si>
    <t xml:space="preserve">Will Masters </t>
  </si>
  <si>
    <t>Food Choices: Prices, Nutrients and the Least-Cost Diet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</si>
</sst>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 #,##0_);_(* \(#,##0\);_(* &quot;-&quot;??_);_(@_)"/>
  </numFmts>
  <fonts count="4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2"/>
      <color theme="1"/>
      <name val="Calibri Light"/>
      <family val="2"/>
      <scheme val="major"/>
    </font>
    <font>
      <sz val="12"/>
      <color theme="1"/>
      <name val="Calibri Light"/>
      <family val="2"/>
      <scheme val="major"/>
    </font>
    <font>
      <sz val="12"/>
      <color rgb="FF000000"/>
      <name val="Calibri Light"/>
      <family val="2"/>
      <scheme val="major"/>
    </font>
    <font>
      <sz val="11"/>
      <color rgb="FF000000"/>
      <name val="Calibri Light"/>
      <family val="2"/>
      <scheme val="major"/>
    </font>
    <font>
      <sz val="10"/>
      <color indexed="81"/>
      <name val="Calibri"/>
      <family val="2"/>
    </font>
    <font>
      <b/>
      <sz val="12"/>
      <color rgb="FF000000"/>
      <name val="Calibri Light"/>
      <family val="2"/>
    </font>
    <font>
      <b/>
      <sz val="10"/>
      <color indexed="81"/>
      <name val="Calibri"/>
      <family val="2"/>
    </font>
    <font>
      <sz val="11"/>
      <color rgb="FF000000"/>
      <name val="Verdana"/>
      <family val="2"/>
    </font>
    <font>
      <b/>
      <sz val="12"/>
      <color indexed="18"/>
      <name val="Calibri"/>
      <family val="2"/>
      <scheme val="minor"/>
    </font>
    <font>
      <b/>
      <sz val="12"/>
      <name val="Calibri"/>
      <family val="2"/>
      <scheme val="minor"/>
    </font>
    <font>
      <u/>
      <sz val="12"/>
      <color theme="10"/>
      <name val="Calibri"/>
      <family val="2"/>
      <scheme val="minor"/>
    </font>
    <font>
      <u/>
      <sz val="12"/>
      <color theme="11"/>
      <name val="Calibri"/>
      <family val="2"/>
      <scheme val="minor"/>
    </font>
    <font>
      <b/>
      <sz val="16"/>
      <color theme="1"/>
      <name val="Calibri Light"/>
      <family val="2"/>
      <scheme val="major"/>
    </font>
    <font>
      <b/>
      <sz val="11"/>
      <color theme="1"/>
      <name val="Calibri"/>
      <family val="2"/>
      <scheme val="minor"/>
    </font>
    <font>
      <i/>
      <sz val="12"/>
      <color theme="1"/>
      <name val="Calibri Light"/>
      <family val="2"/>
      <scheme val="major"/>
    </font>
    <font>
      <i/>
      <sz val="12"/>
      <color theme="1"/>
      <name val="Calibri"/>
      <family val="2"/>
      <scheme val="minor"/>
    </font>
    <font>
      <sz val="11"/>
      <color rgb="FF000000"/>
      <name val="Calibri"/>
      <family val="2"/>
      <scheme val="minor"/>
    </font>
    <font>
      <b/>
      <sz val="11"/>
      <color rgb="FF558335"/>
      <name val="Calibri"/>
      <family val="2"/>
      <scheme val="minor"/>
    </font>
    <font>
      <b/>
      <sz val="11"/>
      <color rgb="FFA40000"/>
      <name val="Calibri"/>
      <family val="2"/>
      <scheme val="minor"/>
    </font>
    <font>
      <vertAlign val="superscript"/>
      <sz val="11"/>
      <color theme="1"/>
      <name val="Calibri"/>
      <family val="2"/>
      <scheme val="minor"/>
    </font>
    <font>
      <sz val="11"/>
      <color rgb="FF2D3B45"/>
      <name val="Calibri"/>
      <family val="2"/>
      <scheme val="minor"/>
    </font>
    <font>
      <b/>
      <u/>
      <sz val="11"/>
      <color rgb="FF000000"/>
      <name val="Calibri"/>
      <family val="2"/>
      <scheme val="minor"/>
    </font>
    <font>
      <sz val="7"/>
      <color rgb="FF000000"/>
      <name val="Times New Roman"/>
      <family val="1"/>
    </font>
    <font>
      <b/>
      <i/>
      <u/>
      <sz val="11"/>
      <color rgb="FF000000"/>
      <name val="Calibri"/>
      <family val="2"/>
      <scheme val="minor"/>
    </font>
    <font>
      <i/>
      <sz val="11"/>
      <color rgb="FF000000"/>
      <name val="Calibri"/>
      <family val="2"/>
      <scheme val="minor"/>
    </font>
    <font>
      <b/>
      <u/>
      <sz val="11"/>
      <color theme="1"/>
      <name val="Calibri"/>
      <family val="2"/>
      <scheme val="minor"/>
    </font>
    <font>
      <b/>
      <i/>
      <u/>
      <sz val="11"/>
      <color theme="1"/>
      <name val="Calibri"/>
      <family val="2"/>
      <scheme val="minor"/>
    </font>
    <font>
      <sz val="10"/>
      <color theme="1"/>
      <name val="Courier New"/>
      <family val="3"/>
    </font>
    <font>
      <sz val="7"/>
      <color theme="1"/>
      <name val="Times New Roman"/>
      <family val="1"/>
    </font>
    <font>
      <i/>
      <sz val="11"/>
      <color theme="1"/>
      <name val="Calibri"/>
      <family val="2"/>
      <scheme val="minor"/>
    </font>
    <font>
      <b/>
      <sz val="11"/>
      <color rgb="FF806000"/>
      <name val="Calibri"/>
      <family val="2"/>
      <scheme val="minor"/>
    </font>
    <font>
      <u/>
      <sz val="11"/>
      <color rgb="FF0000FF"/>
      <name val="Calibri"/>
      <family val="2"/>
      <scheme val="minor"/>
    </font>
    <font>
      <sz val="10"/>
      <color rgb="FF2D3B45"/>
      <name val="Courier New"/>
      <family val="3"/>
    </font>
    <font>
      <sz val="7"/>
      <color rgb="FF2D3B45"/>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s>
  <borders count="18">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indexed="23"/>
      </top>
      <bottom/>
      <diagonal/>
    </border>
    <border>
      <left/>
      <right/>
      <top/>
      <bottom style="medium">
        <color indexed="23"/>
      </bottom>
      <diagonal/>
    </border>
    <border>
      <left/>
      <right/>
      <top style="thin">
        <color indexed="23"/>
      </top>
      <bottom style="medium">
        <color indexed="23"/>
      </bottom>
      <diagonal/>
    </border>
    <border>
      <left/>
      <right/>
      <top style="thin">
        <color indexed="23"/>
      </top>
      <bottom/>
      <diagonal/>
    </border>
    <border>
      <left/>
      <right/>
      <top/>
      <bottom style="thin">
        <color indexed="64"/>
      </bottom>
      <diagonal/>
    </border>
    <border>
      <left/>
      <right/>
      <top style="thin">
        <color indexed="64"/>
      </top>
      <bottom/>
      <diagonal/>
    </border>
  </borders>
  <cellStyleXfs count="21">
    <xf numFmtId="0" fontId="0" fillId="0" borderId="0"/>
    <xf numFmtId="44"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4"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cellStyleXfs>
  <cellXfs count="204">
    <xf numFmtId="0" fontId="0" fillId="0" borderId="0" xfId="0"/>
    <xf numFmtId="0" fontId="8" fillId="2" borderId="1" xfId="0"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164" fontId="0" fillId="3" borderId="1" xfId="0" applyNumberFormat="1" applyFill="1" applyBorder="1" applyAlignment="1">
      <alignment horizontal="center" vertical="center" wrapText="1"/>
    </xf>
    <xf numFmtId="164" fontId="0" fillId="3" borderId="3" xfId="0" applyNumberFormat="1" applyFill="1" applyBorder="1" applyAlignment="1">
      <alignment horizontal="center" vertical="center" wrapText="1"/>
    </xf>
    <xf numFmtId="164" fontId="0" fillId="3" borderId="3" xfId="0" applyNumberFormat="1" applyFont="1" applyFill="1" applyBorder="1" applyAlignment="1">
      <alignment horizontal="center" vertical="center" wrapText="1"/>
    </xf>
    <xf numFmtId="164" fontId="0" fillId="3" borderId="4" xfId="0" applyNumberFormat="1" applyFill="1" applyBorder="1" applyAlignment="1">
      <alignment horizontal="center" vertical="center" wrapText="1"/>
    </xf>
    <xf numFmtId="44" fontId="0" fillId="2" borderId="2" xfId="1" applyFont="1" applyFill="1" applyBorder="1" applyAlignment="1">
      <alignment horizontal="center" vertical="center" wrapText="1"/>
    </xf>
    <xf numFmtId="0" fontId="9" fillId="2" borderId="4" xfId="0" applyFont="1" applyFill="1" applyBorder="1" applyAlignment="1">
      <alignment horizontal="right" vertical="center" wrapText="1"/>
    </xf>
    <xf numFmtId="0" fontId="9" fillId="0" borderId="0" xfId="0" applyFont="1" applyAlignment="1">
      <alignment horizontal="center" vertical="center"/>
    </xf>
    <xf numFmtId="0" fontId="9" fillId="2" borderId="5" xfId="0" applyFont="1" applyFill="1" applyBorder="1"/>
    <xf numFmtId="2" fontId="9" fillId="2" borderId="6" xfId="0" applyNumberFormat="1" applyFont="1" applyFill="1" applyBorder="1" applyAlignment="1">
      <alignment horizontal="center"/>
    </xf>
    <xf numFmtId="164" fontId="9" fillId="3" borderId="5" xfId="0" applyNumberFormat="1" applyFont="1" applyFill="1" applyBorder="1"/>
    <xf numFmtId="164" fontId="9" fillId="3" borderId="0" xfId="0" applyNumberFormat="1" applyFont="1" applyFill="1" applyBorder="1"/>
    <xf numFmtId="164" fontId="9" fillId="3" borderId="7" xfId="0" applyNumberFormat="1" applyFont="1" applyFill="1" applyBorder="1"/>
    <xf numFmtId="44" fontId="9" fillId="2" borderId="6" xfId="1" applyFont="1" applyFill="1" applyBorder="1"/>
    <xf numFmtId="0" fontId="9" fillId="2" borderId="7" xfId="0" applyFont="1" applyFill="1" applyBorder="1" applyAlignment="1">
      <alignment horizontal="right"/>
    </xf>
    <xf numFmtId="0" fontId="9" fillId="0" borderId="0" xfId="0" applyFont="1"/>
    <xf numFmtId="0" fontId="9" fillId="2" borderId="8" xfId="0" applyFont="1" applyFill="1" applyBorder="1"/>
    <xf numFmtId="2" fontId="9" fillId="2" borderId="9" xfId="0" applyNumberFormat="1" applyFont="1" applyFill="1" applyBorder="1" applyAlignment="1">
      <alignment horizontal="center"/>
    </xf>
    <xf numFmtId="164" fontId="9" fillId="3" borderId="8" xfId="0" applyNumberFormat="1" applyFont="1" applyFill="1" applyBorder="1"/>
    <xf numFmtId="164" fontId="9" fillId="3" borderId="10" xfId="0" applyNumberFormat="1" applyFont="1" applyFill="1" applyBorder="1"/>
    <xf numFmtId="164" fontId="9" fillId="3" borderId="11" xfId="0" applyNumberFormat="1" applyFont="1" applyFill="1" applyBorder="1"/>
    <xf numFmtId="44" fontId="9" fillId="2" borderId="9" xfId="1" applyFont="1" applyFill="1" applyBorder="1"/>
    <xf numFmtId="0" fontId="9" fillId="2" borderId="11" xfId="0" applyFont="1" applyFill="1" applyBorder="1" applyAlignment="1">
      <alignment horizontal="right"/>
    </xf>
    <xf numFmtId="0" fontId="9" fillId="2" borderId="0" xfId="0" applyFont="1" applyFill="1"/>
    <xf numFmtId="2" fontId="9" fillId="2" borderId="0" xfId="0" applyNumberFormat="1" applyFont="1" applyFill="1" applyAlignment="1">
      <alignment horizontal="center"/>
    </xf>
    <xf numFmtId="44" fontId="9" fillId="0" borderId="0" xfId="1" applyFont="1"/>
    <xf numFmtId="0" fontId="9" fillId="0" borderId="0" xfId="0" applyFont="1" applyAlignment="1">
      <alignment horizontal="right"/>
    </xf>
    <xf numFmtId="0" fontId="8" fillId="2" borderId="1" xfId="0" applyFont="1" applyFill="1" applyBorder="1" applyAlignment="1">
      <alignment horizontal="right"/>
    </xf>
    <xf numFmtId="2" fontId="9" fillId="2" borderId="3" xfId="0" applyNumberFormat="1" applyFont="1" applyFill="1" applyBorder="1" applyAlignment="1">
      <alignment horizontal="center"/>
    </xf>
    <xf numFmtId="164" fontId="9" fillId="3" borderId="3" xfId="0" applyNumberFormat="1" applyFont="1" applyFill="1" applyBorder="1"/>
    <xf numFmtId="44" fontId="8" fillId="4" borderId="2" xfId="1" applyFont="1" applyFill="1" applyBorder="1"/>
    <xf numFmtId="0" fontId="9" fillId="0" borderId="3" xfId="0" applyFont="1" applyBorder="1" applyAlignment="1">
      <alignment horizontal="right"/>
    </xf>
    <xf numFmtId="0" fontId="9" fillId="0" borderId="3" xfId="0" applyFont="1" applyBorder="1"/>
    <xf numFmtId="0" fontId="8" fillId="2" borderId="0" xfId="0" applyFont="1" applyFill="1" applyAlignment="1">
      <alignment horizontal="right"/>
    </xf>
    <xf numFmtId="0" fontId="10" fillId="3" borderId="0" xfId="0" applyFont="1" applyFill="1"/>
    <xf numFmtId="0" fontId="10" fillId="3" borderId="0" xfId="0" applyFont="1" applyFill="1" applyAlignment="1">
      <alignment horizontal="right"/>
    </xf>
    <xf numFmtId="3" fontId="10" fillId="3" borderId="0" xfId="0" applyNumberFormat="1" applyFont="1" applyFill="1"/>
    <xf numFmtId="0" fontId="9" fillId="2" borderId="0" xfId="0" applyFont="1" applyFill="1" applyAlignment="1">
      <alignment horizontal="right"/>
    </xf>
    <xf numFmtId="0" fontId="9" fillId="3" borderId="0" xfId="0" applyFont="1" applyFill="1"/>
    <xf numFmtId="0" fontId="11" fillId="3" borderId="0" xfId="0" applyFont="1" applyFill="1" applyAlignment="1">
      <alignment horizontal="right"/>
    </xf>
    <xf numFmtId="0" fontId="9" fillId="3" borderId="0" xfId="0" quotePrefix="1" applyFont="1" applyFill="1" applyAlignment="1">
      <alignment horizontal="right"/>
    </xf>
    <xf numFmtId="9" fontId="8" fillId="2" borderId="1" xfId="2" applyFont="1" applyFill="1" applyBorder="1" applyAlignment="1">
      <alignment horizontal="right"/>
    </xf>
    <xf numFmtId="2" fontId="9" fillId="2" borderId="3" xfId="2" applyNumberFormat="1" applyFont="1" applyFill="1" applyBorder="1" applyAlignment="1">
      <alignment horizontal="center"/>
    </xf>
    <xf numFmtId="9" fontId="9" fillId="3" borderId="3" xfId="2" applyFont="1" applyFill="1" applyBorder="1"/>
    <xf numFmtId="44" fontId="9" fillId="0" borderId="3" xfId="1" applyFont="1" applyBorder="1"/>
    <xf numFmtId="9" fontId="9" fillId="0" borderId="3" xfId="2" applyFont="1" applyBorder="1" applyAlignment="1">
      <alignment horizontal="right"/>
    </xf>
    <xf numFmtId="9" fontId="9" fillId="0" borderId="3" xfId="2" applyFont="1" applyBorder="1"/>
    <xf numFmtId="9" fontId="8" fillId="2" borderId="0" xfId="2" applyFont="1" applyFill="1" applyAlignment="1">
      <alignment horizontal="right"/>
    </xf>
    <xf numFmtId="9" fontId="9" fillId="2" borderId="0" xfId="2" applyFont="1" applyFill="1" applyAlignment="1">
      <alignment horizontal="center"/>
    </xf>
    <xf numFmtId="9" fontId="9" fillId="3" borderId="0" xfId="2" quotePrefix="1" applyFont="1" applyFill="1" applyAlignment="1">
      <alignment horizontal="right"/>
    </xf>
    <xf numFmtId="9" fontId="9" fillId="3" borderId="0" xfId="2" applyFont="1" applyFill="1"/>
    <xf numFmtId="9" fontId="9" fillId="0" borderId="0" xfId="2" applyFont="1"/>
    <xf numFmtId="9" fontId="9" fillId="0" borderId="0" xfId="2" applyFont="1" applyAlignment="1">
      <alignment horizontal="right"/>
    </xf>
    <xf numFmtId="2" fontId="9" fillId="0" borderId="0" xfId="0" applyNumberFormat="1" applyFont="1" applyAlignment="1">
      <alignment horizontal="center"/>
    </xf>
    <xf numFmtId="0" fontId="8" fillId="2" borderId="2" xfId="0" applyFont="1" applyFill="1" applyBorder="1" applyAlignment="1">
      <alignment horizontal="center" vertical="center" wrapText="1"/>
    </xf>
    <xf numFmtId="0" fontId="9" fillId="2" borderId="6" xfId="0" applyFont="1" applyFill="1" applyBorder="1"/>
    <xf numFmtId="0" fontId="9" fillId="2" borderId="9" xfId="0" applyFont="1" applyFill="1" applyBorder="1"/>
    <xf numFmtId="164" fontId="9" fillId="3" borderId="0" xfId="0" applyNumberFormat="1" applyFont="1" applyFill="1"/>
    <xf numFmtId="164" fontId="6" fillId="3" borderId="3" xfId="0" applyNumberFormat="1" applyFont="1" applyFill="1" applyBorder="1" applyAlignment="1">
      <alignment horizontal="center" vertical="center" wrapText="1"/>
    </xf>
    <xf numFmtId="44" fontId="0" fillId="2" borderId="3" xfId="1" applyFont="1" applyFill="1" applyBorder="1" applyAlignment="1">
      <alignment horizontal="center" vertical="center" wrapText="1"/>
    </xf>
    <xf numFmtId="44" fontId="9" fillId="2" borderId="0" xfId="1" applyFont="1" applyFill="1" applyBorder="1"/>
    <xf numFmtId="44" fontId="9" fillId="2" borderId="10" xfId="1" applyFont="1" applyFill="1" applyBorder="1"/>
    <xf numFmtId="0" fontId="0" fillId="0" borderId="0" xfId="0" applyFont="1" applyAlignment="1">
      <alignment horizontal="center" wrapText="1"/>
    </xf>
    <xf numFmtId="0" fontId="0" fillId="0" borderId="0" xfId="0" applyFont="1"/>
    <xf numFmtId="0" fontId="7" fillId="0" borderId="0" xfId="0" applyFont="1"/>
    <xf numFmtId="0" fontId="15" fillId="0" borderId="0" xfId="0" applyFont="1"/>
    <xf numFmtId="0" fontId="0" fillId="0" borderId="14" xfId="0" applyFill="1" applyBorder="1" applyAlignment="1"/>
    <xf numFmtId="0" fontId="0" fillId="0" borderId="0" xfId="0" applyFill="1" applyBorder="1" applyAlignment="1"/>
    <xf numFmtId="0" fontId="0" fillId="0" borderId="15" xfId="0" applyFill="1" applyBorder="1" applyAlignment="1"/>
    <xf numFmtId="0" fontId="16" fillId="0" borderId="0" xfId="0" applyFont="1" applyFill="1" applyBorder="1" applyAlignment="1">
      <alignment horizontal="center"/>
    </xf>
    <xf numFmtId="0" fontId="17" fillId="0" borderId="0" xfId="0" applyFont="1" applyFill="1" applyBorder="1" applyAlignment="1">
      <alignment horizontal="left"/>
    </xf>
    <xf numFmtId="0" fontId="17" fillId="0" borderId="15" xfId="0" applyFont="1" applyFill="1" applyBorder="1" applyAlignment="1">
      <alignment horizontal="left"/>
    </xf>
    <xf numFmtId="0" fontId="16" fillId="0" borderId="12" xfId="0" applyFont="1" applyFill="1" applyBorder="1" applyAlignment="1">
      <alignment horizontal="center"/>
    </xf>
    <xf numFmtId="0" fontId="16" fillId="0" borderId="13" xfId="0" applyFont="1" applyFill="1" applyBorder="1" applyAlignment="1">
      <alignment horizontal="center"/>
    </xf>
    <xf numFmtId="0" fontId="0" fillId="0" borderId="0" xfId="0" applyBorder="1"/>
    <xf numFmtId="164" fontId="0" fillId="5" borderId="0" xfId="0" applyNumberFormat="1" applyFill="1" applyBorder="1" applyAlignment="1">
      <alignment horizontal="center" vertical="center" wrapText="1"/>
    </xf>
    <xf numFmtId="44" fontId="4" fillId="0" borderId="0" xfId="1" applyFont="1"/>
    <xf numFmtId="164" fontId="0" fillId="0" borderId="0" xfId="0" applyNumberFormat="1" applyFont="1"/>
    <xf numFmtId="44" fontId="4" fillId="0" borderId="0" xfId="1" applyFont="1" applyAlignment="1">
      <alignment horizontal="center" wrapText="1"/>
    </xf>
    <xf numFmtId="164" fontId="0" fillId="0" borderId="0" xfId="0" applyNumberFormat="1" applyFont="1" applyAlignment="1">
      <alignment horizontal="center" wrapText="1"/>
    </xf>
    <xf numFmtId="44" fontId="0" fillId="0" borderId="0" xfId="0" applyNumberFormat="1" applyFont="1"/>
    <xf numFmtId="2" fontId="0" fillId="0" borderId="0" xfId="0" applyNumberFormat="1" applyFont="1"/>
    <xf numFmtId="3" fontId="0" fillId="0" borderId="0" xfId="0" applyNumberFormat="1" applyFont="1"/>
    <xf numFmtId="0" fontId="0" fillId="0" borderId="0" xfId="0" quotePrefix="1" applyFont="1"/>
    <xf numFmtId="0" fontId="0" fillId="0" borderId="0" xfId="0" applyAlignment="1">
      <alignment horizontal="left" vertical="top" wrapText="1"/>
    </xf>
    <xf numFmtId="0" fontId="9" fillId="0" borderId="16" xfId="0" applyFont="1" applyFill="1" applyBorder="1" applyAlignment="1">
      <alignment wrapText="1"/>
    </xf>
    <xf numFmtId="0" fontId="9" fillId="0" borderId="16" xfId="0" applyFont="1" applyFill="1" applyBorder="1" applyAlignment="1">
      <alignment horizontal="center" wrapText="1"/>
    </xf>
    <xf numFmtId="0" fontId="9" fillId="0" borderId="0" xfId="0" applyFont="1" applyFill="1" applyBorder="1" applyAlignment="1">
      <alignment horizontal="center" wrapText="1"/>
    </xf>
    <xf numFmtId="0" fontId="10" fillId="0" borderId="0" xfId="0" applyFont="1" applyFill="1" applyBorder="1"/>
    <xf numFmtId="0" fontId="10" fillId="0" borderId="0" xfId="0" applyFont="1" applyFill="1" applyBorder="1" applyAlignment="1">
      <alignment horizontal="right"/>
    </xf>
    <xf numFmtId="3" fontId="10" fillId="0" borderId="0" xfId="0" applyNumberFormat="1" applyFont="1" applyFill="1" applyBorder="1"/>
    <xf numFmtId="0" fontId="9" fillId="0" borderId="0" xfId="0" quotePrefix="1" applyFont="1" applyFill="1" applyBorder="1" applyAlignment="1">
      <alignment horizontal="right"/>
    </xf>
    <xf numFmtId="0" fontId="9" fillId="0" borderId="0" xfId="0" applyFont="1" applyFill="1" applyBorder="1"/>
    <xf numFmtId="0" fontId="9" fillId="0" borderId="0" xfId="0" applyFont="1" applyFill="1" applyBorder="1" applyAlignment="1">
      <alignment horizontal="right"/>
    </xf>
    <xf numFmtId="165" fontId="9" fillId="0" borderId="0" xfId="15" applyNumberFormat="1" applyFont="1" applyFill="1" applyBorder="1"/>
    <xf numFmtId="0" fontId="9" fillId="0" borderId="16" xfId="0" quotePrefix="1" applyFont="1" applyFill="1" applyBorder="1" applyAlignment="1">
      <alignment horizontal="right"/>
    </xf>
    <xf numFmtId="165" fontId="9" fillId="0" borderId="16" xfId="15" applyNumberFormat="1" applyFont="1" applyFill="1" applyBorder="1"/>
    <xf numFmtId="0" fontId="9" fillId="0" borderId="16" xfId="0" applyFont="1" applyFill="1" applyBorder="1"/>
    <xf numFmtId="0" fontId="10" fillId="0" borderId="16" xfId="0" applyFont="1" applyFill="1" applyBorder="1" applyAlignment="1">
      <alignment horizontal="right"/>
    </xf>
    <xf numFmtId="0" fontId="8" fillId="0" borderId="0" xfId="0" applyFont="1" applyFill="1" applyBorder="1" applyAlignment="1">
      <alignment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44" fontId="8" fillId="0" borderId="0" xfId="1" applyFont="1" applyFill="1" applyBorder="1"/>
    <xf numFmtId="2" fontId="9" fillId="0" borderId="0" xfId="0" applyNumberFormat="1" applyFont="1" applyFill="1" applyBorder="1" applyAlignment="1">
      <alignment horizontal="center"/>
    </xf>
    <xf numFmtId="44" fontId="9" fillId="0" borderId="0" xfId="1" applyFont="1" applyFill="1" applyBorder="1"/>
    <xf numFmtId="0" fontId="0" fillId="0" borderId="0" xfId="0" applyFill="1" applyBorder="1"/>
    <xf numFmtId="9" fontId="22" fillId="0" borderId="0" xfId="2" applyFont="1" applyFill="1" applyBorder="1" applyAlignment="1">
      <alignment horizontal="right"/>
    </xf>
    <xf numFmtId="9" fontId="9" fillId="0" borderId="0" xfId="2" applyFont="1" applyFill="1" applyBorder="1"/>
    <xf numFmtId="9" fontId="9" fillId="0" borderId="0" xfId="2" quotePrefix="1" applyFont="1" applyFill="1" applyBorder="1" applyAlignment="1">
      <alignment horizontal="right"/>
    </xf>
    <xf numFmtId="0" fontId="8" fillId="0" borderId="0" xfId="0" applyFont="1" applyFill="1" applyBorder="1" applyAlignment="1">
      <alignment horizontal="left" wrapText="1"/>
    </xf>
    <xf numFmtId="0" fontId="7" fillId="0" borderId="0" xfId="0" applyFont="1" applyFill="1" applyBorder="1" applyAlignment="1">
      <alignment horizontal="left" wrapText="1"/>
    </xf>
    <xf numFmtId="0" fontId="8" fillId="0" borderId="0" xfId="0" applyFont="1" applyFill="1" applyBorder="1"/>
    <xf numFmtId="44" fontId="9" fillId="0" borderId="0" xfId="1" applyFont="1" applyFill="1" applyBorder="1" applyAlignment="1">
      <alignment horizontal="center"/>
    </xf>
    <xf numFmtId="9" fontId="8" fillId="0" borderId="0" xfId="2" applyFont="1" applyFill="1" applyBorder="1" applyAlignment="1">
      <alignment horizontal="left"/>
    </xf>
    <xf numFmtId="9" fontId="22" fillId="0" borderId="0" xfId="2" applyFont="1" applyFill="1" applyBorder="1"/>
    <xf numFmtId="1" fontId="9" fillId="0" borderId="0" xfId="0" applyNumberFormat="1" applyFont="1" applyFill="1" applyBorder="1"/>
    <xf numFmtId="9" fontId="9" fillId="0" borderId="0" xfId="2" applyFont="1" applyFill="1" applyBorder="1" applyAlignment="1">
      <alignment horizontal="center" vertical="center"/>
    </xf>
    <xf numFmtId="1" fontId="8" fillId="0" borderId="0" xfId="0" applyNumberFormat="1" applyFont="1" applyFill="1" applyBorder="1"/>
    <xf numFmtId="165" fontId="10" fillId="0" borderId="0" xfId="15" applyNumberFormat="1" applyFont="1" applyFill="1" applyBorder="1"/>
    <xf numFmtId="165" fontId="9" fillId="0" borderId="0" xfId="15" applyNumberFormat="1" applyFont="1" applyFill="1" applyBorder="1" applyAlignment="1">
      <alignment horizontal="center" wrapText="1"/>
    </xf>
    <xf numFmtId="165" fontId="9" fillId="0" borderId="0" xfId="15" quotePrefix="1" applyNumberFormat="1" applyFont="1" applyFill="1" applyBorder="1" applyAlignment="1">
      <alignment horizontal="right"/>
    </xf>
    <xf numFmtId="0" fontId="9" fillId="0" borderId="0" xfId="0" applyFont="1" applyBorder="1"/>
    <xf numFmtId="0" fontId="9" fillId="0" borderId="0" xfId="0" applyFont="1" applyBorder="1" applyAlignment="1">
      <alignment horizontal="center" wrapText="1"/>
    </xf>
    <xf numFmtId="44" fontId="9" fillId="0" borderId="0" xfId="1" applyFont="1" applyBorder="1"/>
    <xf numFmtId="0" fontId="9" fillId="0" borderId="0" xfId="0" applyFont="1" applyBorder="1" applyAlignment="1">
      <alignment horizontal="left" indent="1"/>
    </xf>
    <xf numFmtId="164" fontId="9" fillId="0" borderId="0" xfId="0" applyNumberFormat="1" applyFont="1" applyBorder="1" applyAlignment="1">
      <alignment horizontal="right" indent="2"/>
    </xf>
    <xf numFmtId="2" fontId="9" fillId="0" borderId="0" xfId="0" applyNumberFormat="1" applyFont="1" applyBorder="1"/>
    <xf numFmtId="3" fontId="9" fillId="0" borderId="0" xfId="0" applyNumberFormat="1" applyFont="1" applyBorder="1"/>
    <xf numFmtId="0" fontId="9" fillId="0" borderId="0" xfId="0" quotePrefix="1" applyFont="1" applyBorder="1"/>
    <xf numFmtId="0" fontId="11" fillId="0" borderId="0" xfId="0" applyFont="1" applyBorder="1"/>
    <xf numFmtId="0" fontId="9" fillId="6" borderId="0" xfId="0" applyFont="1" applyFill="1" applyBorder="1"/>
    <xf numFmtId="44" fontId="9" fillId="7" borderId="0" xfId="1" applyFont="1" applyFill="1" applyBorder="1"/>
    <xf numFmtId="0" fontId="9" fillId="7" borderId="0" xfId="0" applyFont="1" applyFill="1" applyBorder="1" applyAlignment="1">
      <alignment horizontal="left" indent="1"/>
    </xf>
    <xf numFmtId="0" fontId="9" fillId="7" borderId="0" xfId="0" applyFont="1" applyFill="1" applyBorder="1"/>
    <xf numFmtId="164" fontId="9" fillId="7" borderId="0" xfId="0" applyNumberFormat="1" applyFont="1" applyFill="1" applyBorder="1" applyAlignment="1">
      <alignment horizontal="right" indent="2"/>
    </xf>
    <xf numFmtId="44" fontId="9" fillId="7" borderId="0" xfId="0" applyNumberFormat="1" applyFont="1" applyFill="1" applyBorder="1"/>
    <xf numFmtId="0" fontId="9" fillId="7" borderId="0" xfId="0" applyFont="1" applyFill="1" applyBorder="1" applyAlignment="1">
      <alignment horizontal="left" vertical="center" indent="1"/>
    </xf>
    <xf numFmtId="0" fontId="9" fillId="0" borderId="16" xfId="0" applyFont="1" applyFill="1" applyBorder="1" applyAlignment="1">
      <alignment horizontal="center" vertical="center" wrapText="1"/>
    </xf>
    <xf numFmtId="44" fontId="9" fillId="0" borderId="0" xfId="0" applyNumberFormat="1" applyFont="1" applyFill="1" applyBorder="1"/>
    <xf numFmtId="2" fontId="9" fillId="0" borderId="0" xfId="0" applyNumberFormat="1" applyFont="1" applyFill="1" applyBorder="1"/>
    <xf numFmtId="0" fontId="9" fillId="0" borderId="0" xfId="0" applyFont="1" applyFill="1" applyBorder="1" applyAlignment="1">
      <alignment horizontal="left" indent="1"/>
    </xf>
    <xf numFmtId="0" fontId="8" fillId="0" borderId="16" xfId="0" applyFont="1" applyFill="1" applyBorder="1" applyAlignment="1">
      <alignment horizontal="left" wrapText="1"/>
    </xf>
    <xf numFmtId="44" fontId="8" fillId="0" borderId="16" xfId="1" applyFont="1" applyFill="1" applyBorder="1"/>
    <xf numFmtId="1" fontId="8" fillId="0" borderId="16" xfId="0" applyNumberFormat="1" applyFont="1" applyFill="1" applyBorder="1"/>
    <xf numFmtId="9" fontId="9" fillId="0" borderId="16" xfId="2" applyFont="1" applyFill="1" applyBorder="1" applyAlignment="1">
      <alignment horizontal="center" vertical="center"/>
    </xf>
    <xf numFmtId="9" fontId="9" fillId="0" borderId="16" xfId="2" applyFont="1" applyFill="1" applyBorder="1"/>
    <xf numFmtId="9" fontId="22" fillId="0" borderId="16" xfId="2" applyFont="1" applyFill="1" applyBorder="1"/>
    <xf numFmtId="44" fontId="0" fillId="0" borderId="16" xfId="1" applyFont="1" applyFill="1" applyBorder="1" applyAlignment="1">
      <alignment horizontal="center" wrapText="1"/>
    </xf>
    <xf numFmtId="2" fontId="9" fillId="0" borderId="16" xfId="0" applyNumberFormat="1" applyFont="1" applyFill="1" applyBorder="1" applyAlignment="1">
      <alignment horizontal="center" wrapText="1"/>
    </xf>
    <xf numFmtId="164" fontId="9" fillId="0" borderId="0" xfId="0" applyNumberFormat="1" applyFont="1" applyFill="1" applyBorder="1" applyAlignment="1">
      <alignment horizontal="center"/>
    </xf>
    <xf numFmtId="0" fontId="7" fillId="0" borderId="0" xfId="0" applyFont="1" applyFill="1" applyBorder="1" applyAlignment="1">
      <alignment horizontal="right" wrapText="1"/>
    </xf>
    <xf numFmtId="44" fontId="9" fillId="0" borderId="0" xfId="1"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44" fontId="9" fillId="0" borderId="16" xfId="1" applyFont="1" applyFill="1" applyBorder="1" applyAlignment="1">
      <alignment horizontal="center" vertical="center" wrapText="1"/>
    </xf>
    <xf numFmtId="164" fontId="9" fillId="0" borderId="16" xfId="0" applyNumberFormat="1" applyFont="1" applyFill="1" applyBorder="1" applyAlignment="1">
      <alignment horizontal="center" vertical="center" wrapText="1"/>
    </xf>
    <xf numFmtId="0" fontId="9" fillId="0" borderId="16" xfId="0" applyFont="1" applyFill="1" applyBorder="1" applyAlignment="1">
      <alignment horizontal="left" indent="1"/>
    </xf>
    <xf numFmtId="44" fontId="9" fillId="7" borderId="16" xfId="1" applyFont="1" applyFill="1" applyBorder="1"/>
    <xf numFmtId="0" fontId="9" fillId="7" borderId="16" xfId="0" applyFont="1" applyFill="1" applyBorder="1" applyAlignment="1">
      <alignment horizontal="left" indent="1"/>
    </xf>
    <xf numFmtId="0" fontId="9" fillId="7" borderId="16" xfId="0" applyFont="1" applyFill="1" applyBorder="1"/>
    <xf numFmtId="164" fontId="9" fillId="7" borderId="16" xfId="0" applyNumberFormat="1" applyFont="1" applyFill="1" applyBorder="1" applyAlignment="1">
      <alignment horizontal="right" indent="2"/>
    </xf>
    <xf numFmtId="44" fontId="9" fillId="7" borderId="16" xfId="0" applyNumberFormat="1" applyFont="1" applyFill="1" applyBorder="1"/>
    <xf numFmtId="44" fontId="9" fillId="0" borderId="16" xfId="0" applyNumberFormat="1" applyFont="1" applyFill="1" applyBorder="1"/>
    <xf numFmtId="0" fontId="9" fillId="6" borderId="16" xfId="0" applyFont="1" applyFill="1" applyBorder="1"/>
    <xf numFmtId="164" fontId="9" fillId="8" borderId="0" xfId="0" applyNumberFormat="1" applyFont="1" applyFill="1" applyBorder="1" applyAlignment="1">
      <alignment horizontal="center"/>
    </xf>
    <xf numFmtId="164" fontId="8" fillId="0" borderId="0" xfId="0" applyNumberFormat="1" applyFont="1" applyFill="1" applyBorder="1" applyAlignment="1">
      <alignment horizontal="left" wrapText="1"/>
    </xf>
    <xf numFmtId="0" fontId="23" fillId="0" borderId="0" xfId="0" applyFont="1"/>
    <xf numFmtId="0" fontId="0" fillId="0" borderId="0" xfId="0" applyFont="1" applyAlignment="1">
      <alignment vertical="top" wrapText="1"/>
    </xf>
    <xf numFmtId="9" fontId="22" fillId="0" borderId="0" xfId="2" applyFont="1" applyFill="1" applyBorder="1" applyAlignment="1">
      <alignment horizontal="left" vertical="top"/>
    </xf>
    <xf numFmtId="0" fontId="21" fillId="0" borderId="0" xfId="0" applyFont="1" applyAlignment="1">
      <alignment horizontal="left" vertical="top" wrapText="1"/>
    </xf>
    <xf numFmtId="0" fontId="3" fillId="0" borderId="0" xfId="0" applyFont="1" applyAlignment="1">
      <alignment horizontal="left" vertical="top" wrapText="1"/>
    </xf>
    <xf numFmtId="0" fontId="32" fillId="0" borderId="0" xfId="0" applyFont="1" applyAlignment="1">
      <alignment horizontal="left" vertical="top" wrapText="1"/>
    </xf>
    <xf numFmtId="0" fontId="18" fillId="0" borderId="0" xfId="20" applyAlignment="1">
      <alignment vertical="top" wrapText="1"/>
    </xf>
    <xf numFmtId="0" fontId="37" fillId="0" borderId="0" xfId="0" applyFont="1" applyAlignment="1">
      <alignment horizontal="left" vertical="top" wrapText="1"/>
    </xf>
    <xf numFmtId="0" fontId="2"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24" fillId="0" borderId="0" xfId="0" applyFont="1" applyAlignment="1">
      <alignment vertical="center" wrapText="1"/>
    </xf>
    <xf numFmtId="0" fontId="24" fillId="0" borderId="0" xfId="0" applyFont="1" applyAlignment="1">
      <alignment horizontal="left" vertical="center" wrapText="1"/>
    </xf>
    <xf numFmtId="0" fontId="31" fillId="0" borderId="0" xfId="0" applyFont="1" applyAlignment="1">
      <alignment vertical="center" wrapText="1"/>
    </xf>
    <xf numFmtId="0" fontId="32"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vertical="center" wrapText="1"/>
    </xf>
    <xf numFmtId="0" fontId="35" fillId="0" borderId="0" xfId="0" applyFont="1" applyAlignment="1">
      <alignment horizontal="left" vertical="center" wrapText="1"/>
    </xf>
    <xf numFmtId="0" fontId="40"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Font="1" applyAlignment="1">
      <alignment horizontal="center"/>
    </xf>
    <xf numFmtId="0" fontId="9" fillId="0" borderId="0" xfId="0" applyFont="1" applyBorder="1" applyAlignment="1">
      <alignment horizontal="left" vertical="center" wrapText="1"/>
    </xf>
    <xf numFmtId="0" fontId="7" fillId="0" borderId="16" xfId="0" applyFont="1" applyFill="1" applyBorder="1" applyAlignment="1">
      <alignment horizontal="center"/>
    </xf>
    <xf numFmtId="0" fontId="0" fillId="0" borderId="16" xfId="0" applyFill="1" applyBorder="1" applyAlignment="1">
      <alignment horizontal="center"/>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xf>
    <xf numFmtId="0" fontId="9" fillId="0" borderId="17" xfId="0" applyFont="1" applyFill="1" applyBorder="1" applyAlignment="1">
      <alignment horizontal="left" vertical="top" wrapText="1"/>
    </xf>
    <xf numFmtId="0" fontId="8" fillId="0" borderId="0" xfId="0" applyFont="1" applyFill="1" applyBorder="1" applyAlignment="1">
      <alignment horizontal="left"/>
    </xf>
    <xf numFmtId="9" fontId="22" fillId="0" borderId="0" xfId="2" applyFont="1" applyFill="1" applyBorder="1" applyAlignment="1">
      <alignment horizontal="right" vertical="center"/>
    </xf>
    <xf numFmtId="9" fontId="22" fillId="0" borderId="16" xfId="2" applyFont="1" applyFill="1" applyBorder="1" applyAlignment="1">
      <alignment horizontal="right" vertical="center"/>
    </xf>
    <xf numFmtId="0" fontId="10" fillId="0" borderId="17" xfId="0" applyFont="1" applyBorder="1" applyAlignment="1">
      <alignment horizontal="left" wrapText="1"/>
    </xf>
    <xf numFmtId="0" fontId="8" fillId="0" borderId="16" xfId="0" applyFont="1" applyFill="1" applyBorder="1" applyAlignment="1">
      <alignment horizontal="left"/>
    </xf>
    <xf numFmtId="0" fontId="9" fillId="0" borderId="0" xfId="0" applyFont="1" applyFill="1" applyBorder="1" applyAlignment="1">
      <alignment horizontal="right"/>
    </xf>
    <xf numFmtId="9" fontId="22" fillId="0" borderId="0" xfId="2" applyFont="1" applyFill="1" applyBorder="1" applyAlignment="1">
      <alignment horizontal="right"/>
    </xf>
    <xf numFmtId="9" fontId="22" fillId="0" borderId="16" xfId="2" applyFont="1" applyFill="1" applyBorder="1" applyAlignment="1">
      <alignment horizontal="right"/>
    </xf>
    <xf numFmtId="0" fontId="8" fillId="0" borderId="0" xfId="0" applyFont="1" applyAlignment="1">
      <alignment horizontal="left" vertical="center" wrapText="1"/>
    </xf>
    <xf numFmtId="0" fontId="13" fillId="0" borderId="0" xfId="0" applyFont="1" applyAlignment="1">
      <alignment horizontal="left" vertical="center" wrapText="1"/>
    </xf>
  </cellXfs>
  <cellStyles count="21">
    <cellStyle name="Comma" xfId="15" builtinId="3"/>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7" builtinId="9" hidden="1"/>
    <cellStyle name="Followed Hyperlink" xfId="19"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6" builtinId="8" hidden="1"/>
    <cellStyle name="Hyperlink" xfId="18" builtinId="8" hidden="1"/>
    <cellStyle name="Hyperlink" xfId="20" builtinId="8"/>
    <cellStyle name="Normal" xfId="0" builtinId="0"/>
    <cellStyle name="Percent" xfId="2" builtinId="5"/>
  </cellStyles>
  <dxfs count="13">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hyperlink" Target="mailto:william.masters@tufts.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1:Z99"/>
  <sheetViews>
    <sheetView topLeftCell="A44" zoomScale="70" zoomScaleNormal="70" workbookViewId="0">
      <pane xSplit="1" topLeftCell="B1" activePane="topRight" state="frozen"/>
      <selection activeCell="J30" sqref="J30"/>
      <selection pane="topRight" activeCell="C3" sqref="C3:C87"/>
    </sheetView>
  </sheetViews>
  <sheetFormatPr defaultColWidth="10.875" defaultRowHeight="15.75" x14ac:dyDescent="0.25"/>
  <cols>
    <col min="1" max="1" width="34.625" style="65" customWidth="1"/>
    <col min="2" max="2" width="10.875" style="78"/>
    <col min="3" max="3" width="10.875" style="65"/>
    <col min="4" max="4" width="15" style="65" customWidth="1"/>
    <col min="5" max="5" width="15" style="79" customWidth="1"/>
    <col min="6" max="7" width="10.875" style="65"/>
    <col min="8" max="8" width="10.875" style="65" customWidth="1"/>
    <col min="9" max="9" width="13.375" style="65" customWidth="1"/>
    <col min="10" max="16384" width="10.875" style="65"/>
  </cols>
  <sheetData>
    <row r="1" spans="1:26" x14ac:dyDescent="0.25">
      <c r="F1" s="187" t="s">
        <v>154</v>
      </c>
      <c r="G1" s="187"/>
      <c r="H1" s="187"/>
      <c r="I1" s="187"/>
      <c r="J1" s="187"/>
      <c r="K1" s="187"/>
      <c r="L1" s="187"/>
      <c r="M1" s="187"/>
      <c r="N1" s="187"/>
      <c r="O1" s="187"/>
      <c r="P1" s="187"/>
      <c r="Q1" s="187"/>
      <c r="R1" s="187"/>
      <c r="S1" s="187"/>
      <c r="T1" s="187"/>
      <c r="U1" s="187"/>
      <c r="V1" s="187"/>
      <c r="W1" s="187"/>
      <c r="X1" s="187"/>
      <c r="Y1" s="187"/>
    </row>
    <row r="2" spans="1:26" s="64" customFormat="1" ht="47.25" x14ac:dyDescent="0.25">
      <c r="A2" s="64" t="s">
        <v>155</v>
      </c>
      <c r="B2" s="80" t="s">
        <v>156</v>
      </c>
      <c r="C2" s="64" t="s">
        <v>157</v>
      </c>
      <c r="D2" s="64" t="s">
        <v>158</v>
      </c>
      <c r="E2" s="81" t="s">
        <v>159</v>
      </c>
      <c r="F2" s="64" t="s">
        <v>2</v>
      </c>
      <c r="G2" s="64" t="s">
        <v>3</v>
      </c>
      <c r="H2" s="64" t="s">
        <v>4</v>
      </c>
      <c r="I2" s="64" t="s">
        <v>5</v>
      </c>
      <c r="J2" s="64" t="s">
        <v>6</v>
      </c>
      <c r="K2" s="64" t="s">
        <v>7</v>
      </c>
      <c r="L2" s="64" t="s">
        <v>8</v>
      </c>
      <c r="M2" s="64" t="s">
        <v>9</v>
      </c>
      <c r="N2" s="64" t="s">
        <v>10</v>
      </c>
      <c r="O2" s="64" t="s">
        <v>11</v>
      </c>
      <c r="P2" s="64" t="s">
        <v>12</v>
      </c>
      <c r="Q2" s="64" t="s">
        <v>13</v>
      </c>
      <c r="R2" s="64" t="s">
        <v>14</v>
      </c>
      <c r="S2" s="64" t="s">
        <v>15</v>
      </c>
      <c r="T2" s="64" t="s">
        <v>16</v>
      </c>
      <c r="U2" s="64" t="s">
        <v>17</v>
      </c>
      <c r="V2" s="64" t="s">
        <v>18</v>
      </c>
      <c r="W2" s="64" t="s">
        <v>19</v>
      </c>
      <c r="X2" s="64" t="s">
        <v>20</v>
      </c>
      <c r="Y2" s="64" t="s">
        <v>21</v>
      </c>
      <c r="Z2" s="64" t="s">
        <v>160</v>
      </c>
    </row>
    <row r="3" spans="1:26" x14ac:dyDescent="0.25">
      <c r="A3" s="65" t="s">
        <v>24</v>
      </c>
      <c r="B3" s="78">
        <v>5.39</v>
      </c>
      <c r="C3" s="65" t="s">
        <v>161</v>
      </c>
      <c r="D3" s="65" t="s">
        <v>25</v>
      </c>
      <c r="E3" s="79">
        <v>113</v>
      </c>
      <c r="F3" s="65">
        <v>308</v>
      </c>
      <c r="G3" s="65">
        <v>30.6</v>
      </c>
      <c r="H3" s="65">
        <v>19.670000000000002</v>
      </c>
      <c r="I3" s="65">
        <v>0</v>
      </c>
      <c r="J3" s="65">
        <v>3</v>
      </c>
      <c r="K3" s="65">
        <v>0</v>
      </c>
      <c r="L3" s="65">
        <v>0</v>
      </c>
      <c r="M3" s="65">
        <v>0.48499999999999999</v>
      </c>
      <c r="N3" s="65">
        <v>0.14000000000000001</v>
      </c>
      <c r="O3" s="65">
        <v>1.8</v>
      </c>
      <c r="P3" s="65">
        <v>5.0999999999999997E-2</v>
      </c>
      <c r="Q3" s="65">
        <v>3.17</v>
      </c>
      <c r="R3" s="65">
        <v>12</v>
      </c>
      <c r="S3" s="65">
        <v>6.6079999999999997</v>
      </c>
      <c r="T3" s="65">
        <v>32</v>
      </c>
      <c r="U3" s="65">
        <v>3.15</v>
      </c>
      <c r="V3" s="65">
        <v>26</v>
      </c>
      <c r="W3" s="65">
        <v>431</v>
      </c>
      <c r="X3" s="65">
        <v>103</v>
      </c>
      <c r="Y3" s="65">
        <v>7.25</v>
      </c>
      <c r="Z3" s="82">
        <v>1.1189</v>
      </c>
    </row>
    <row r="4" spans="1:26" x14ac:dyDescent="0.25">
      <c r="A4" s="65" t="s">
        <v>26</v>
      </c>
      <c r="B4" s="78">
        <v>3.29</v>
      </c>
      <c r="C4" s="65" t="s">
        <v>162</v>
      </c>
      <c r="D4" s="65" t="s">
        <v>163</v>
      </c>
      <c r="E4" s="79">
        <v>113</v>
      </c>
      <c r="F4" s="65">
        <v>216</v>
      </c>
      <c r="G4" s="65">
        <v>26.39</v>
      </c>
      <c r="H4" s="65">
        <v>11.47</v>
      </c>
      <c r="I4" s="65">
        <v>0</v>
      </c>
      <c r="J4" s="65">
        <v>14</v>
      </c>
      <c r="K4" s="65">
        <v>0</v>
      </c>
      <c r="L4" s="65">
        <v>0.1</v>
      </c>
      <c r="M4" s="65">
        <v>0.433</v>
      </c>
      <c r="N4" s="65">
        <v>0.21</v>
      </c>
      <c r="O4" s="65">
        <v>3.6</v>
      </c>
      <c r="P4" s="65">
        <v>0.105</v>
      </c>
      <c r="Q4" s="65">
        <v>0.44</v>
      </c>
      <c r="R4" s="65">
        <v>5</v>
      </c>
      <c r="S4" s="65">
        <v>6.1050000000000004</v>
      </c>
      <c r="T4" s="65">
        <v>12</v>
      </c>
      <c r="U4" s="65">
        <v>1.25</v>
      </c>
      <c r="V4" s="65">
        <v>25</v>
      </c>
      <c r="W4" s="65">
        <v>279</v>
      </c>
      <c r="X4" s="65">
        <v>139</v>
      </c>
      <c r="Y4" s="65">
        <v>2.67</v>
      </c>
      <c r="Z4" s="82">
        <v>0.54600000000000004</v>
      </c>
    </row>
    <row r="5" spans="1:26" x14ac:dyDescent="0.25">
      <c r="A5" s="65" t="s">
        <v>27</v>
      </c>
      <c r="B5" s="78">
        <v>1.49</v>
      </c>
      <c r="C5" s="65" t="s">
        <v>164</v>
      </c>
      <c r="D5" s="65" t="s">
        <v>28</v>
      </c>
      <c r="E5" s="79">
        <v>180</v>
      </c>
      <c r="F5" s="65">
        <v>162</v>
      </c>
      <c r="G5" s="65">
        <v>3.62</v>
      </c>
      <c r="H5" s="65">
        <v>0.27</v>
      </c>
      <c r="I5" s="65">
        <v>37.28</v>
      </c>
      <c r="J5" s="65">
        <v>1730</v>
      </c>
      <c r="K5" s="65">
        <v>35.299999999999997</v>
      </c>
      <c r="L5" s="65">
        <v>0</v>
      </c>
      <c r="M5" s="65">
        <v>0.51500000000000001</v>
      </c>
      <c r="N5" s="65">
        <v>1.28</v>
      </c>
      <c r="O5" s="65">
        <v>4.0999999999999996</v>
      </c>
      <c r="P5" s="65">
        <v>0.193</v>
      </c>
      <c r="Q5" s="65">
        <v>0</v>
      </c>
      <c r="R5" s="65">
        <v>11</v>
      </c>
      <c r="S5" s="65">
        <v>2.677</v>
      </c>
      <c r="T5" s="65">
        <v>68</v>
      </c>
      <c r="U5" s="65">
        <v>1.24</v>
      </c>
      <c r="V5" s="65">
        <v>49</v>
      </c>
      <c r="W5" s="65">
        <v>855</v>
      </c>
      <c r="X5" s="65">
        <v>65</v>
      </c>
      <c r="Y5" s="65">
        <v>0.57999999999999996</v>
      </c>
      <c r="Z5" s="82">
        <v>1.49</v>
      </c>
    </row>
    <row r="6" spans="1:26" x14ac:dyDescent="0.25">
      <c r="A6" s="65" t="s">
        <v>29</v>
      </c>
      <c r="B6" s="78">
        <v>2.69</v>
      </c>
      <c r="C6" s="65" t="s">
        <v>165</v>
      </c>
      <c r="D6" s="65" t="s">
        <v>30</v>
      </c>
      <c r="E6" s="79">
        <v>50.5</v>
      </c>
      <c r="F6" s="65">
        <v>62</v>
      </c>
      <c r="G6" s="65">
        <v>1.38</v>
      </c>
      <c r="H6" s="65">
        <v>0.49</v>
      </c>
      <c r="I6" s="65">
        <v>12.92</v>
      </c>
      <c r="J6" s="65">
        <v>0</v>
      </c>
      <c r="K6" s="65">
        <v>0</v>
      </c>
      <c r="L6" s="65">
        <v>0</v>
      </c>
      <c r="M6" s="65">
        <v>6.2E-2</v>
      </c>
      <c r="N6" s="65">
        <v>0.09</v>
      </c>
      <c r="O6" s="65">
        <v>0.1</v>
      </c>
      <c r="P6" s="65">
        <v>0.09</v>
      </c>
      <c r="Q6" s="65">
        <v>0</v>
      </c>
      <c r="R6" s="65">
        <v>5</v>
      </c>
      <c r="S6" s="65">
        <v>1.2929999999999999</v>
      </c>
      <c r="T6" s="65">
        <v>2</v>
      </c>
      <c r="U6" s="65">
        <v>0.28000000000000003</v>
      </c>
      <c r="V6" s="65">
        <v>20</v>
      </c>
      <c r="W6" s="65">
        <v>43</v>
      </c>
      <c r="X6" s="65">
        <v>2</v>
      </c>
      <c r="Y6" s="65">
        <v>0.36</v>
      </c>
      <c r="Z6" s="82">
        <v>0.1497</v>
      </c>
    </row>
    <row r="7" spans="1:26" x14ac:dyDescent="0.25">
      <c r="A7" s="65" t="s">
        <v>31</v>
      </c>
      <c r="B7" s="78">
        <v>1.99</v>
      </c>
      <c r="C7" s="65" t="s">
        <v>165</v>
      </c>
      <c r="D7" s="65" t="s">
        <v>30</v>
      </c>
      <c r="E7" s="79">
        <v>39.5</v>
      </c>
      <c r="F7" s="65">
        <v>51</v>
      </c>
      <c r="G7" s="65">
        <v>1.06</v>
      </c>
      <c r="H7" s="65">
        <v>0.11</v>
      </c>
      <c r="I7" s="65">
        <v>11.13</v>
      </c>
      <c r="J7" s="65">
        <v>0</v>
      </c>
      <c r="K7" s="65">
        <v>0</v>
      </c>
      <c r="L7" s="65">
        <v>0</v>
      </c>
      <c r="M7" s="65">
        <v>3.6999999999999998E-2</v>
      </c>
      <c r="N7" s="65">
        <v>0.02</v>
      </c>
      <c r="O7" s="65">
        <v>0</v>
      </c>
      <c r="P7" s="65">
        <v>6.4000000000000001E-2</v>
      </c>
      <c r="Q7" s="65">
        <v>0</v>
      </c>
      <c r="R7" s="65">
        <v>38</v>
      </c>
      <c r="S7" s="65">
        <v>0.58299999999999996</v>
      </c>
      <c r="T7" s="65">
        <v>4</v>
      </c>
      <c r="U7" s="65">
        <v>0.47</v>
      </c>
      <c r="V7" s="65">
        <v>5</v>
      </c>
      <c r="W7" s="65">
        <v>14</v>
      </c>
      <c r="X7" s="65">
        <v>0</v>
      </c>
      <c r="Y7" s="65">
        <v>0.19</v>
      </c>
      <c r="Z7" s="82">
        <v>8.6699999999999999E-2</v>
      </c>
    </row>
    <row r="8" spans="1:26" x14ac:dyDescent="0.25">
      <c r="A8" s="65" t="s">
        <v>32</v>
      </c>
      <c r="B8" s="78">
        <v>3.99</v>
      </c>
      <c r="C8" s="65" t="s">
        <v>165</v>
      </c>
      <c r="D8" s="65" t="s">
        <v>33</v>
      </c>
      <c r="E8" s="79">
        <v>245</v>
      </c>
      <c r="F8" s="65">
        <v>145</v>
      </c>
      <c r="G8" s="65">
        <v>24.97</v>
      </c>
      <c r="H8" s="65">
        <v>0.96</v>
      </c>
      <c r="I8" s="65">
        <v>5.41</v>
      </c>
      <c r="J8" s="65">
        <v>2</v>
      </c>
      <c r="K8" s="65">
        <v>0</v>
      </c>
      <c r="L8" s="65">
        <v>0</v>
      </c>
      <c r="M8" s="65">
        <v>0.154</v>
      </c>
      <c r="N8" s="65">
        <v>0.02</v>
      </c>
      <c r="O8" s="65">
        <v>0</v>
      </c>
      <c r="P8" s="65">
        <v>5.6000000000000001E-2</v>
      </c>
      <c r="Q8" s="65">
        <v>1.84</v>
      </c>
      <c r="R8" s="65">
        <v>17</v>
      </c>
      <c r="S8" s="65">
        <v>0.51</v>
      </c>
      <c r="T8" s="65">
        <v>270</v>
      </c>
      <c r="U8" s="65">
        <v>0.17</v>
      </c>
      <c r="V8" s="65">
        <v>27</v>
      </c>
      <c r="W8" s="65">
        <v>345</v>
      </c>
      <c r="X8" s="65">
        <v>88</v>
      </c>
      <c r="Y8" s="65">
        <v>1.27</v>
      </c>
      <c r="Z8" s="82">
        <v>1.0778000000000001</v>
      </c>
    </row>
    <row r="9" spans="1:26" x14ac:dyDescent="0.25">
      <c r="A9" s="65" t="s">
        <v>34</v>
      </c>
      <c r="B9" s="78">
        <v>2</v>
      </c>
      <c r="C9" s="65" t="s">
        <v>165</v>
      </c>
      <c r="D9" s="65" t="s">
        <v>33</v>
      </c>
      <c r="E9" s="79">
        <v>245</v>
      </c>
      <c r="F9" s="65">
        <v>154</v>
      </c>
      <c r="G9" s="65">
        <v>12.86</v>
      </c>
      <c r="H9" s="65">
        <v>3.8</v>
      </c>
      <c r="I9" s="65">
        <v>17.25</v>
      </c>
      <c r="J9" s="65">
        <v>34</v>
      </c>
      <c r="K9" s="65">
        <v>2</v>
      </c>
      <c r="L9" s="65">
        <v>3</v>
      </c>
      <c r="M9" s="65">
        <v>0.12</v>
      </c>
      <c r="N9" s="65">
        <v>7.0000000000000007E-2</v>
      </c>
      <c r="O9" s="65">
        <v>0.5</v>
      </c>
      <c r="P9" s="65">
        <v>0.108</v>
      </c>
      <c r="Q9" s="65">
        <v>1.37</v>
      </c>
      <c r="R9" s="65">
        <v>27</v>
      </c>
      <c r="S9" s="65">
        <v>0.27900000000000003</v>
      </c>
      <c r="T9" s="65">
        <v>448</v>
      </c>
      <c r="U9" s="65">
        <v>0.2</v>
      </c>
      <c r="V9" s="65">
        <v>42</v>
      </c>
      <c r="W9" s="65">
        <v>573</v>
      </c>
      <c r="X9" s="65">
        <v>172</v>
      </c>
      <c r="Y9" s="65">
        <v>2.1800000000000002</v>
      </c>
      <c r="Z9" s="82">
        <v>0.54</v>
      </c>
    </row>
    <row r="10" spans="1:26" x14ac:dyDescent="0.25">
      <c r="A10" s="65" t="s">
        <v>35</v>
      </c>
      <c r="B10" s="78">
        <v>1.99</v>
      </c>
      <c r="C10" s="65" t="s">
        <v>166</v>
      </c>
      <c r="D10" s="65" t="s">
        <v>36</v>
      </c>
      <c r="E10" s="79">
        <v>118</v>
      </c>
      <c r="F10" s="65">
        <v>105</v>
      </c>
      <c r="G10" s="65">
        <v>1.29</v>
      </c>
      <c r="H10" s="65">
        <v>0.39</v>
      </c>
      <c r="I10" s="65">
        <v>26.95</v>
      </c>
      <c r="J10" s="65">
        <v>4</v>
      </c>
      <c r="K10" s="65">
        <v>10.3</v>
      </c>
      <c r="L10" s="65">
        <v>0</v>
      </c>
      <c r="M10" s="65">
        <v>0.433</v>
      </c>
      <c r="N10" s="65">
        <v>0.12</v>
      </c>
      <c r="O10" s="65">
        <v>0.6</v>
      </c>
      <c r="P10" s="65">
        <v>3.6999999999999998E-2</v>
      </c>
      <c r="Q10" s="65">
        <v>0</v>
      </c>
      <c r="R10" s="65">
        <v>24</v>
      </c>
      <c r="S10" s="65">
        <v>0.78500000000000003</v>
      </c>
      <c r="T10" s="65">
        <v>6</v>
      </c>
      <c r="U10" s="65">
        <v>0.31</v>
      </c>
      <c r="V10" s="65">
        <v>32</v>
      </c>
      <c r="W10" s="65">
        <v>422</v>
      </c>
      <c r="X10" s="65">
        <v>1</v>
      </c>
      <c r="Y10" s="65">
        <v>0.18</v>
      </c>
      <c r="Z10" s="82">
        <v>0.39800000000000002</v>
      </c>
    </row>
    <row r="11" spans="1:26" x14ac:dyDescent="0.25">
      <c r="A11" s="65" t="s">
        <v>37</v>
      </c>
      <c r="B11" s="78">
        <v>3.99</v>
      </c>
      <c r="C11" s="65" t="s">
        <v>165</v>
      </c>
      <c r="D11" s="65" t="s">
        <v>38</v>
      </c>
      <c r="E11" s="79">
        <v>260</v>
      </c>
      <c r="F11" s="65">
        <v>73</v>
      </c>
      <c r="G11" s="65">
        <v>4.9400000000000004</v>
      </c>
      <c r="H11" s="65">
        <v>1.04</v>
      </c>
      <c r="I11" s="65">
        <v>14.64</v>
      </c>
      <c r="J11" s="65">
        <v>1771</v>
      </c>
      <c r="K11" s="65">
        <v>106.6</v>
      </c>
      <c r="L11" s="65">
        <v>0</v>
      </c>
      <c r="M11" s="65">
        <v>0.39500000000000002</v>
      </c>
      <c r="N11" s="65">
        <v>2.21</v>
      </c>
      <c r="O11" s="65">
        <v>2124.1999999999998</v>
      </c>
      <c r="P11" s="65">
        <v>0.13800000000000001</v>
      </c>
      <c r="Q11" s="65">
        <v>0</v>
      </c>
      <c r="R11" s="65">
        <v>34</v>
      </c>
      <c r="S11" s="65">
        <v>1.3</v>
      </c>
      <c r="T11" s="65">
        <v>187</v>
      </c>
      <c r="U11" s="65">
        <v>2.34</v>
      </c>
      <c r="V11" s="65">
        <v>47</v>
      </c>
      <c r="W11" s="65">
        <v>593</v>
      </c>
      <c r="X11" s="65">
        <v>60</v>
      </c>
      <c r="Y11" s="65">
        <v>0.62</v>
      </c>
      <c r="Z11" s="82">
        <v>1.14378</v>
      </c>
    </row>
    <row r="12" spans="1:26" x14ac:dyDescent="0.25">
      <c r="A12" s="65" t="s">
        <v>39</v>
      </c>
      <c r="B12" s="78">
        <v>0.69</v>
      </c>
      <c r="C12" s="65" t="s">
        <v>167</v>
      </c>
      <c r="D12" s="65" t="s">
        <v>40</v>
      </c>
      <c r="E12" s="79">
        <v>143</v>
      </c>
      <c r="F12" s="65">
        <v>33</v>
      </c>
      <c r="G12" s="65">
        <v>4.03</v>
      </c>
      <c r="H12" s="65">
        <v>0.72</v>
      </c>
      <c r="I12" s="65">
        <v>4.87</v>
      </c>
      <c r="J12" s="65">
        <v>703</v>
      </c>
      <c r="K12" s="65">
        <v>20.5</v>
      </c>
      <c r="L12" s="65">
        <v>0</v>
      </c>
      <c r="M12" s="65">
        <v>0.14299999999999999</v>
      </c>
      <c r="N12" s="65">
        <v>2.78</v>
      </c>
      <c r="O12" s="65">
        <v>661.8</v>
      </c>
      <c r="P12" s="65">
        <v>2.3E-2</v>
      </c>
      <c r="Q12" s="65">
        <v>0</v>
      </c>
      <c r="R12" s="65">
        <v>141</v>
      </c>
      <c r="S12" s="65">
        <v>0.55600000000000005</v>
      </c>
      <c r="T12" s="65">
        <v>182</v>
      </c>
      <c r="U12" s="65">
        <v>3.3</v>
      </c>
      <c r="V12" s="65">
        <v>109</v>
      </c>
      <c r="W12" s="65">
        <v>496</v>
      </c>
      <c r="X12" s="65">
        <v>462</v>
      </c>
      <c r="Y12" s="65">
        <v>0.66</v>
      </c>
      <c r="Z12" s="82">
        <v>0.2576</v>
      </c>
    </row>
    <row r="13" spans="1:26" x14ac:dyDescent="0.25">
      <c r="A13" s="65" t="s">
        <v>41</v>
      </c>
      <c r="B13" s="78">
        <v>1.89</v>
      </c>
      <c r="C13" s="65" t="s">
        <v>168</v>
      </c>
      <c r="D13" s="65" t="s">
        <v>42</v>
      </c>
      <c r="E13" s="79">
        <v>49.5</v>
      </c>
      <c r="F13" s="65">
        <v>57</v>
      </c>
      <c r="G13" s="65">
        <v>4.46</v>
      </c>
      <c r="H13" s="65">
        <v>0.19</v>
      </c>
      <c r="I13" s="65">
        <v>9.9600000000000009</v>
      </c>
      <c r="J13" s="65">
        <v>0</v>
      </c>
      <c r="K13" s="65">
        <v>0.7</v>
      </c>
      <c r="L13" s="65">
        <v>0</v>
      </c>
      <c r="M13" s="65">
        <v>8.7999999999999995E-2</v>
      </c>
      <c r="N13" s="65">
        <v>0.05</v>
      </c>
      <c r="O13" s="65">
        <v>0.8</v>
      </c>
      <c r="P13" s="65">
        <v>8.4000000000000005E-2</v>
      </c>
      <c r="Q13" s="65">
        <v>0</v>
      </c>
      <c r="R13" s="65">
        <v>90</v>
      </c>
      <c r="S13" s="65">
        <v>0.52500000000000002</v>
      </c>
      <c r="T13" s="65">
        <v>9</v>
      </c>
      <c r="U13" s="65">
        <v>1.65</v>
      </c>
      <c r="V13" s="65">
        <v>18</v>
      </c>
      <c r="W13" s="65">
        <v>183</v>
      </c>
      <c r="X13" s="65">
        <v>1</v>
      </c>
      <c r="Y13" s="65">
        <v>0.63</v>
      </c>
      <c r="Z13" s="82">
        <v>0.20599999999999999</v>
      </c>
    </row>
    <row r="14" spans="1:26" x14ac:dyDescent="0.25">
      <c r="A14" s="65" t="s">
        <v>43</v>
      </c>
      <c r="B14" s="78">
        <v>0.79</v>
      </c>
      <c r="C14" s="65" t="s">
        <v>169</v>
      </c>
      <c r="D14" s="65" t="s">
        <v>44</v>
      </c>
      <c r="E14" s="79">
        <v>76</v>
      </c>
      <c r="F14" s="65">
        <v>105</v>
      </c>
      <c r="G14" s="65">
        <v>5.35</v>
      </c>
      <c r="H14" s="65">
        <v>1.88</v>
      </c>
      <c r="I14" s="65">
        <v>17.38</v>
      </c>
      <c r="J14" s="65">
        <v>1</v>
      </c>
      <c r="K14" s="65">
        <v>0.1</v>
      </c>
      <c r="L14" s="65">
        <v>0</v>
      </c>
      <c r="M14" s="65">
        <v>8.7999999999999995E-2</v>
      </c>
      <c r="N14" s="65">
        <v>0.22</v>
      </c>
      <c r="O14" s="65">
        <v>2.6</v>
      </c>
      <c r="P14" s="65">
        <v>1.9E-2</v>
      </c>
      <c r="Q14" s="65">
        <v>0</v>
      </c>
      <c r="R14" s="65">
        <v>31</v>
      </c>
      <c r="S14" s="65">
        <v>9.5000000000000001E-2</v>
      </c>
      <c r="T14" s="65">
        <v>33</v>
      </c>
      <c r="U14" s="65">
        <v>0.74</v>
      </c>
      <c r="V14" s="65">
        <v>18</v>
      </c>
      <c r="W14" s="65">
        <v>83</v>
      </c>
      <c r="X14" s="65">
        <v>161</v>
      </c>
      <c r="Y14" s="65">
        <v>0.45</v>
      </c>
      <c r="Z14" s="82">
        <v>0.136765</v>
      </c>
    </row>
    <row r="15" spans="1:26" x14ac:dyDescent="0.25">
      <c r="A15" s="65" t="s">
        <v>45</v>
      </c>
      <c r="B15" s="78">
        <v>1.89</v>
      </c>
      <c r="C15" s="65" t="s">
        <v>170</v>
      </c>
      <c r="D15" s="65" t="s">
        <v>46</v>
      </c>
      <c r="E15" s="79">
        <v>50</v>
      </c>
      <c r="F15" s="65">
        <v>72</v>
      </c>
      <c r="G15" s="65">
        <v>6.28</v>
      </c>
      <c r="H15" s="65">
        <v>4.75</v>
      </c>
      <c r="I15" s="65">
        <v>0.36</v>
      </c>
      <c r="J15" s="65">
        <v>80</v>
      </c>
      <c r="K15" s="65">
        <v>0</v>
      </c>
      <c r="L15" s="65">
        <v>1</v>
      </c>
      <c r="M15" s="65">
        <v>8.5000000000000006E-2</v>
      </c>
      <c r="N15" s="65">
        <v>0.53</v>
      </c>
      <c r="O15" s="65">
        <v>0.1</v>
      </c>
      <c r="P15" s="65">
        <v>0.02</v>
      </c>
      <c r="Q15" s="65">
        <v>0.45</v>
      </c>
      <c r="R15" s="65">
        <v>24</v>
      </c>
      <c r="S15" s="65">
        <v>3.6999999999999998E-2</v>
      </c>
      <c r="T15" s="65">
        <v>28</v>
      </c>
      <c r="U15" s="65">
        <v>0.88</v>
      </c>
      <c r="V15" s="65">
        <v>6</v>
      </c>
      <c r="W15" s="65">
        <v>69</v>
      </c>
      <c r="X15" s="65">
        <v>71</v>
      </c>
      <c r="Y15" s="65">
        <v>0.65</v>
      </c>
      <c r="Z15" s="82">
        <v>0.1575</v>
      </c>
    </row>
    <row r="16" spans="1:26" x14ac:dyDescent="0.25">
      <c r="A16" s="65" t="s">
        <v>47</v>
      </c>
      <c r="B16" s="78">
        <v>2.99</v>
      </c>
      <c r="C16" s="65" t="s">
        <v>171</v>
      </c>
      <c r="D16" s="65" t="s">
        <v>48</v>
      </c>
      <c r="E16" s="79">
        <v>38</v>
      </c>
      <c r="F16" s="65">
        <v>109</v>
      </c>
      <c r="G16" s="65">
        <v>5.52</v>
      </c>
      <c r="H16" s="65">
        <v>1.75</v>
      </c>
      <c r="I16" s="65">
        <v>17.899999999999999</v>
      </c>
      <c r="J16" s="65">
        <v>0</v>
      </c>
      <c r="K16" s="65">
        <v>0</v>
      </c>
      <c r="L16" s="65">
        <v>0</v>
      </c>
      <c r="M16" s="65">
        <v>0.109</v>
      </c>
      <c r="N16" s="65">
        <v>0.15</v>
      </c>
      <c r="O16" s="65">
        <v>0.6</v>
      </c>
      <c r="P16" s="65">
        <v>9.1999999999999998E-2</v>
      </c>
      <c r="Q16" s="65">
        <v>0</v>
      </c>
      <c r="R16" s="65">
        <v>27</v>
      </c>
      <c r="S16" s="65">
        <v>1.67</v>
      </c>
      <c r="T16" s="65">
        <v>42</v>
      </c>
      <c r="U16" s="65">
        <v>1.03</v>
      </c>
      <c r="V16" s="65">
        <v>32</v>
      </c>
      <c r="W16" s="65">
        <v>95</v>
      </c>
      <c r="X16" s="65">
        <v>157</v>
      </c>
      <c r="Y16" s="65">
        <v>0.7</v>
      </c>
      <c r="Z16" s="82">
        <v>0.16708000000000001</v>
      </c>
    </row>
    <row r="17" spans="1:26" x14ac:dyDescent="0.25">
      <c r="A17" s="65" t="s">
        <v>49</v>
      </c>
      <c r="B17" s="78">
        <v>2.19</v>
      </c>
      <c r="C17" s="65" t="s">
        <v>172</v>
      </c>
      <c r="D17" s="65" t="s">
        <v>50</v>
      </c>
      <c r="E17" s="79">
        <v>36</v>
      </c>
      <c r="F17" s="65">
        <v>187</v>
      </c>
      <c r="G17" s="65">
        <v>9.32</v>
      </c>
      <c r="H17" s="65">
        <v>12.24</v>
      </c>
      <c r="I17" s="65">
        <v>12.83</v>
      </c>
      <c r="J17" s="65">
        <v>0</v>
      </c>
      <c r="K17" s="65">
        <v>0</v>
      </c>
      <c r="L17" s="65">
        <v>0</v>
      </c>
      <c r="M17" s="65">
        <v>0.112</v>
      </c>
      <c r="N17" s="65">
        <v>3.35</v>
      </c>
      <c r="O17" s="65">
        <v>0.2</v>
      </c>
      <c r="P17" s="65">
        <v>9.7000000000000003E-2</v>
      </c>
      <c r="Q17" s="65">
        <v>0</v>
      </c>
      <c r="R17" s="65">
        <v>22</v>
      </c>
      <c r="S17" s="65">
        <v>5.2560000000000002</v>
      </c>
      <c r="T17" s="65">
        <v>13</v>
      </c>
      <c r="U17" s="65">
        <v>0.68</v>
      </c>
      <c r="V17" s="65">
        <v>61</v>
      </c>
      <c r="W17" s="65">
        <v>241</v>
      </c>
      <c r="X17" s="65">
        <v>194</v>
      </c>
      <c r="Y17" s="65">
        <v>1.01</v>
      </c>
      <c r="Z17" s="82">
        <v>0.1706</v>
      </c>
    </row>
    <row r="18" spans="1:26" x14ac:dyDescent="0.25">
      <c r="A18" s="65" t="s">
        <v>51</v>
      </c>
      <c r="B18" s="78">
        <v>2.19</v>
      </c>
      <c r="C18" s="65" t="s">
        <v>172</v>
      </c>
      <c r="D18" s="65" t="s">
        <v>50</v>
      </c>
      <c r="E18" s="79">
        <v>32</v>
      </c>
      <c r="F18" s="65">
        <v>188</v>
      </c>
      <c r="G18" s="65">
        <v>7.7</v>
      </c>
      <c r="H18" s="65">
        <v>15.98</v>
      </c>
      <c r="I18" s="65">
        <v>6.9</v>
      </c>
      <c r="J18" s="65">
        <v>0</v>
      </c>
      <c r="K18" s="65">
        <v>0</v>
      </c>
      <c r="L18" s="65">
        <v>0</v>
      </c>
      <c r="M18" s="65">
        <v>0.13400000000000001</v>
      </c>
      <c r="N18" s="65">
        <v>2.02</v>
      </c>
      <c r="O18" s="65">
        <v>0.2</v>
      </c>
      <c r="P18" s="65">
        <v>3.4000000000000002E-2</v>
      </c>
      <c r="Q18" s="65">
        <v>0</v>
      </c>
      <c r="R18" s="65">
        <v>29</v>
      </c>
      <c r="S18" s="65">
        <v>4.383</v>
      </c>
      <c r="T18" s="65">
        <v>14</v>
      </c>
      <c r="U18" s="65">
        <v>0.61</v>
      </c>
      <c r="V18" s="65">
        <v>51</v>
      </c>
      <c r="W18" s="65">
        <v>238</v>
      </c>
      <c r="X18" s="65">
        <v>156</v>
      </c>
      <c r="Y18" s="65">
        <v>0.89</v>
      </c>
      <c r="Z18" s="82">
        <v>0.15168899999999999</v>
      </c>
    </row>
    <row r="19" spans="1:26" x14ac:dyDescent="0.25">
      <c r="A19" s="65" t="s">
        <v>52</v>
      </c>
      <c r="B19" s="78">
        <v>1.59</v>
      </c>
      <c r="C19" s="65" t="s">
        <v>168</v>
      </c>
      <c r="D19" s="65" t="s">
        <v>44</v>
      </c>
      <c r="E19" s="79">
        <v>92</v>
      </c>
      <c r="F19" s="65">
        <v>26</v>
      </c>
      <c r="G19" s="65">
        <v>2.85</v>
      </c>
      <c r="H19" s="65">
        <v>0.1</v>
      </c>
      <c r="I19" s="65">
        <v>4.93</v>
      </c>
      <c r="J19" s="65">
        <v>47</v>
      </c>
      <c r="K19" s="65">
        <v>36.9</v>
      </c>
      <c r="L19" s="65">
        <v>0</v>
      </c>
      <c r="M19" s="65">
        <v>0.12</v>
      </c>
      <c r="N19" s="65">
        <v>1.21</v>
      </c>
      <c r="O19" s="65">
        <v>81.099999999999994</v>
      </c>
      <c r="P19" s="65">
        <v>5.0999999999999997E-2</v>
      </c>
      <c r="Q19" s="65">
        <v>0</v>
      </c>
      <c r="R19" s="65">
        <v>28</v>
      </c>
      <c r="S19" s="65">
        <v>0.42099999999999999</v>
      </c>
      <c r="T19" s="65">
        <v>47</v>
      </c>
      <c r="U19" s="65">
        <v>0.56000000000000005</v>
      </c>
      <c r="V19" s="65">
        <v>18</v>
      </c>
      <c r="W19" s="65">
        <v>166</v>
      </c>
      <c r="X19" s="65">
        <v>22</v>
      </c>
      <c r="Y19" s="65">
        <v>0.28000000000000003</v>
      </c>
      <c r="Z19" s="82">
        <v>0.32219999999999999</v>
      </c>
    </row>
    <row r="20" spans="1:26" x14ac:dyDescent="0.25">
      <c r="A20" s="65" t="s">
        <v>54</v>
      </c>
      <c r="B20" s="78">
        <v>2.99</v>
      </c>
      <c r="C20" s="65" t="s">
        <v>173</v>
      </c>
      <c r="D20" s="65" t="s">
        <v>174</v>
      </c>
      <c r="E20" s="79">
        <v>244</v>
      </c>
      <c r="F20" s="65">
        <v>149</v>
      </c>
      <c r="G20" s="65">
        <v>7.69</v>
      </c>
      <c r="H20" s="65">
        <v>7.93</v>
      </c>
      <c r="I20" s="65">
        <v>11.71</v>
      </c>
      <c r="J20" s="65">
        <v>112</v>
      </c>
      <c r="K20" s="65">
        <v>0</v>
      </c>
      <c r="L20" s="65">
        <v>3.2</v>
      </c>
      <c r="M20" s="65">
        <v>8.7999999999999995E-2</v>
      </c>
      <c r="N20" s="65">
        <v>0.17</v>
      </c>
      <c r="O20" s="65">
        <v>0.7</v>
      </c>
      <c r="P20" s="65">
        <v>0.112</v>
      </c>
      <c r="Q20" s="65">
        <v>1.1000000000000001</v>
      </c>
      <c r="R20" s="65">
        <v>12</v>
      </c>
      <c r="S20" s="65">
        <v>0.217</v>
      </c>
      <c r="T20" s="65">
        <v>276</v>
      </c>
      <c r="U20" s="65">
        <v>7.0000000000000007E-2</v>
      </c>
      <c r="V20" s="65">
        <v>24</v>
      </c>
      <c r="W20" s="65">
        <v>322</v>
      </c>
      <c r="X20" s="65">
        <v>105</v>
      </c>
      <c r="Y20" s="65">
        <v>0.9</v>
      </c>
      <c r="Z20" s="82">
        <v>0.18687000000000001</v>
      </c>
    </row>
    <row r="21" spans="1:26" x14ac:dyDescent="0.25">
      <c r="A21" s="65" t="s">
        <v>56</v>
      </c>
      <c r="B21" s="78">
        <v>1.5</v>
      </c>
      <c r="C21" s="65" t="s">
        <v>175</v>
      </c>
      <c r="D21" s="65" t="s">
        <v>176</v>
      </c>
      <c r="E21" s="79">
        <v>56.7</v>
      </c>
      <c r="F21" s="65">
        <v>73</v>
      </c>
      <c r="G21" s="65">
        <v>13.38</v>
      </c>
      <c r="H21" s="65">
        <v>1.68</v>
      </c>
      <c r="I21" s="65">
        <v>0</v>
      </c>
      <c r="J21" s="65">
        <v>3</v>
      </c>
      <c r="K21" s="65">
        <v>0</v>
      </c>
      <c r="L21" s="65">
        <v>1.1000000000000001</v>
      </c>
      <c r="M21" s="65">
        <v>0.123</v>
      </c>
      <c r="N21" s="65">
        <v>0.48</v>
      </c>
      <c r="O21" s="65">
        <v>1.4</v>
      </c>
      <c r="P21" s="65">
        <v>5.0000000000000001E-3</v>
      </c>
      <c r="Q21" s="65">
        <v>0.66</v>
      </c>
      <c r="R21" s="65">
        <v>1</v>
      </c>
      <c r="S21" s="65">
        <v>3.286</v>
      </c>
      <c r="T21" s="65">
        <v>8</v>
      </c>
      <c r="U21" s="65">
        <v>0.55000000000000004</v>
      </c>
      <c r="V21" s="65">
        <v>19</v>
      </c>
      <c r="W21" s="65">
        <v>134</v>
      </c>
      <c r="X21" s="65">
        <v>214</v>
      </c>
      <c r="Y21" s="65">
        <v>0.27</v>
      </c>
      <c r="Z21" s="82">
        <v>0.6</v>
      </c>
    </row>
    <row r="22" spans="1:26" x14ac:dyDescent="0.25">
      <c r="A22" s="65" t="s">
        <v>58</v>
      </c>
      <c r="B22" s="78">
        <v>2.29</v>
      </c>
      <c r="C22" s="65" t="s">
        <v>168</v>
      </c>
      <c r="D22" s="65" t="s">
        <v>33</v>
      </c>
      <c r="E22" s="79">
        <v>155</v>
      </c>
      <c r="F22" s="65">
        <v>188</v>
      </c>
      <c r="G22" s="65">
        <v>18.46</v>
      </c>
      <c r="H22" s="65">
        <v>8.06</v>
      </c>
      <c r="I22" s="65">
        <v>13.81</v>
      </c>
      <c r="J22" s="65">
        <v>23</v>
      </c>
      <c r="K22" s="65">
        <v>9.5</v>
      </c>
      <c r="L22" s="65">
        <v>0</v>
      </c>
      <c r="M22" s="65">
        <v>0.155</v>
      </c>
      <c r="N22" s="65">
        <v>1.05</v>
      </c>
      <c r="O22" s="65">
        <v>41.4</v>
      </c>
      <c r="P22" s="65">
        <v>0.31</v>
      </c>
      <c r="Q22" s="65">
        <v>0</v>
      </c>
      <c r="R22" s="65">
        <v>482</v>
      </c>
      <c r="S22" s="65">
        <v>1.4179999999999999</v>
      </c>
      <c r="T22" s="65">
        <v>98</v>
      </c>
      <c r="U22" s="65">
        <v>3.52</v>
      </c>
      <c r="V22" s="65">
        <v>99</v>
      </c>
      <c r="W22" s="65">
        <v>676</v>
      </c>
      <c r="X22" s="65">
        <v>9</v>
      </c>
      <c r="Y22" s="65">
        <v>2.12</v>
      </c>
      <c r="Z22" s="82">
        <v>0.78180000000000005</v>
      </c>
    </row>
    <row r="23" spans="1:26" x14ac:dyDescent="0.25">
      <c r="A23" s="65" t="s">
        <v>60</v>
      </c>
      <c r="B23" s="78">
        <v>3.99</v>
      </c>
      <c r="C23" s="65" t="s">
        <v>177</v>
      </c>
      <c r="D23" s="65" t="s">
        <v>178</v>
      </c>
      <c r="E23" s="79">
        <v>173</v>
      </c>
      <c r="F23" s="65">
        <v>168</v>
      </c>
      <c r="G23" s="65">
        <v>4.55</v>
      </c>
      <c r="H23" s="65">
        <v>0.22</v>
      </c>
      <c r="I23" s="65">
        <v>37.090000000000003</v>
      </c>
      <c r="J23" s="65">
        <v>2</v>
      </c>
      <c r="K23" s="65">
        <v>14.4</v>
      </c>
      <c r="L23" s="65">
        <v>0</v>
      </c>
      <c r="M23" s="65">
        <v>0.61199999999999999</v>
      </c>
      <c r="N23" s="65">
        <v>0.12</v>
      </c>
      <c r="O23" s="65">
        <v>3.5</v>
      </c>
      <c r="P23" s="65">
        <v>0.11600000000000001</v>
      </c>
      <c r="Q23" s="65">
        <v>0</v>
      </c>
      <c r="R23" s="65">
        <v>45</v>
      </c>
      <c r="S23" s="65">
        <v>2.3319999999999999</v>
      </c>
      <c r="T23" s="65">
        <v>31</v>
      </c>
      <c r="U23" s="65">
        <v>1.85</v>
      </c>
      <c r="V23" s="65">
        <v>52</v>
      </c>
      <c r="W23" s="65">
        <v>952</v>
      </c>
      <c r="X23" s="65">
        <v>24</v>
      </c>
      <c r="Y23" s="65">
        <v>0.61</v>
      </c>
      <c r="Z23" s="82">
        <v>0.30399999999999999</v>
      </c>
    </row>
    <row r="24" spans="1:26" x14ac:dyDescent="0.25">
      <c r="A24" s="65" t="s">
        <v>62</v>
      </c>
      <c r="B24" s="78">
        <v>1.59</v>
      </c>
      <c r="C24" s="65" t="s">
        <v>168</v>
      </c>
      <c r="D24" s="65" t="s">
        <v>63</v>
      </c>
      <c r="E24" s="79">
        <v>181.4</v>
      </c>
      <c r="F24" s="65">
        <v>76</v>
      </c>
      <c r="G24" s="65">
        <v>6.54</v>
      </c>
      <c r="H24" s="65">
        <v>0.7</v>
      </c>
      <c r="I24" s="65">
        <v>14.96</v>
      </c>
      <c r="J24" s="65">
        <v>83</v>
      </c>
      <c r="K24" s="65">
        <v>82.2</v>
      </c>
      <c r="L24" s="65">
        <v>0</v>
      </c>
      <c r="M24" s="65">
        <v>0.52</v>
      </c>
      <c r="N24" s="65">
        <v>0.92</v>
      </c>
      <c r="O24" s="65">
        <v>347.9</v>
      </c>
      <c r="P24" s="65">
        <v>0.185</v>
      </c>
      <c r="Q24" s="65">
        <v>0</v>
      </c>
      <c r="R24" s="65">
        <v>182</v>
      </c>
      <c r="S24" s="65">
        <v>0.96599999999999997</v>
      </c>
      <c r="T24" s="65">
        <v>47</v>
      </c>
      <c r="U24" s="65">
        <v>0.86</v>
      </c>
      <c r="V24" s="65">
        <v>32</v>
      </c>
      <c r="W24" s="65">
        <v>521</v>
      </c>
      <c r="X24" s="65">
        <v>27</v>
      </c>
      <c r="Y24" s="65">
        <v>0.43</v>
      </c>
      <c r="Z24" s="82">
        <v>0.318</v>
      </c>
    </row>
    <row r="25" spans="1:26" x14ac:dyDescent="0.25">
      <c r="A25" s="65" t="s">
        <v>64</v>
      </c>
      <c r="B25" s="78">
        <v>2.99</v>
      </c>
      <c r="C25" s="65" t="s">
        <v>179</v>
      </c>
      <c r="D25" s="65" t="s">
        <v>44</v>
      </c>
      <c r="E25" s="79">
        <v>121.4</v>
      </c>
      <c r="F25" s="65">
        <v>23</v>
      </c>
      <c r="G25" s="65">
        <v>2.59</v>
      </c>
      <c r="H25" s="65">
        <v>0.79</v>
      </c>
      <c r="I25" s="65">
        <v>2.98</v>
      </c>
      <c r="J25" s="65">
        <v>50</v>
      </c>
      <c r="K25" s="65">
        <v>22.3</v>
      </c>
      <c r="L25" s="65">
        <v>0</v>
      </c>
      <c r="M25" s="65">
        <v>0.13300000000000001</v>
      </c>
      <c r="N25" s="65">
        <v>1.48</v>
      </c>
      <c r="O25" s="65">
        <v>50</v>
      </c>
      <c r="P25" s="65">
        <v>7.3999999999999996E-2</v>
      </c>
      <c r="Q25" s="65">
        <v>0</v>
      </c>
      <c r="R25" s="65">
        <v>116</v>
      </c>
      <c r="S25" s="65">
        <v>1.1539999999999999</v>
      </c>
      <c r="T25" s="65">
        <v>19</v>
      </c>
      <c r="U25" s="65">
        <v>2.21</v>
      </c>
      <c r="V25" s="65">
        <v>12</v>
      </c>
      <c r="W25" s="65">
        <v>208</v>
      </c>
      <c r="X25" s="65">
        <v>347</v>
      </c>
      <c r="Y25" s="65">
        <v>0.48</v>
      </c>
      <c r="Z25" s="82">
        <v>0.85</v>
      </c>
    </row>
    <row r="26" spans="1:26" x14ac:dyDescent="0.25">
      <c r="A26" s="65" t="s">
        <v>65</v>
      </c>
      <c r="B26" s="78">
        <v>5.16</v>
      </c>
      <c r="C26" s="65" t="s">
        <v>180</v>
      </c>
      <c r="D26" s="65" t="s">
        <v>25</v>
      </c>
      <c r="E26" s="79">
        <v>113</v>
      </c>
      <c r="F26" s="65">
        <v>240</v>
      </c>
      <c r="G26" s="65">
        <v>26.29</v>
      </c>
      <c r="H26" s="65">
        <v>15.47</v>
      </c>
      <c r="I26" s="65">
        <v>0.1</v>
      </c>
      <c r="J26" s="65">
        <v>19</v>
      </c>
      <c r="K26" s="65">
        <v>0</v>
      </c>
      <c r="L26" s="65">
        <v>0.3</v>
      </c>
      <c r="M26" s="65">
        <v>0.441</v>
      </c>
      <c r="N26" s="65">
        <v>0.43</v>
      </c>
      <c r="O26" s="65">
        <v>0</v>
      </c>
      <c r="P26" s="65">
        <v>9.4E-2</v>
      </c>
      <c r="Q26" s="65">
        <v>0.46</v>
      </c>
      <c r="R26" s="65">
        <v>4</v>
      </c>
      <c r="S26" s="65">
        <v>6.6059999999999999</v>
      </c>
      <c r="T26" s="65">
        <v>12</v>
      </c>
      <c r="U26" s="65">
        <v>1.1399999999999999</v>
      </c>
      <c r="V26" s="65">
        <v>26</v>
      </c>
      <c r="W26" s="65">
        <v>284</v>
      </c>
      <c r="X26" s="65">
        <v>195</v>
      </c>
      <c r="Y26" s="65">
        <v>2.04</v>
      </c>
      <c r="Z26" s="82">
        <v>0.32100000000000001</v>
      </c>
    </row>
    <row r="27" spans="1:26" x14ac:dyDescent="0.25">
      <c r="A27" s="65" t="s">
        <v>66</v>
      </c>
      <c r="B27" s="78">
        <v>2.99</v>
      </c>
      <c r="C27" s="65" t="s">
        <v>173</v>
      </c>
      <c r="D27" s="65" t="s">
        <v>174</v>
      </c>
      <c r="E27" s="79">
        <v>244</v>
      </c>
      <c r="F27" s="65">
        <v>102</v>
      </c>
      <c r="G27" s="65">
        <v>8.2200000000000006</v>
      </c>
      <c r="H27" s="65">
        <v>2.37</v>
      </c>
      <c r="I27" s="65">
        <v>12.18</v>
      </c>
      <c r="J27" s="65">
        <v>142</v>
      </c>
      <c r="K27" s="65">
        <v>0</v>
      </c>
      <c r="L27" s="65">
        <v>2.9</v>
      </c>
      <c r="M27" s="65">
        <v>0.09</v>
      </c>
      <c r="N27" s="65">
        <v>0.02</v>
      </c>
      <c r="O27" s="65">
        <v>0.2</v>
      </c>
      <c r="P27" s="65">
        <v>4.9000000000000002E-2</v>
      </c>
      <c r="Q27" s="65">
        <v>1.1499999999999999</v>
      </c>
      <c r="R27" s="65">
        <v>12</v>
      </c>
      <c r="S27" s="65">
        <v>0.22700000000000001</v>
      </c>
      <c r="T27" s="65">
        <v>305</v>
      </c>
      <c r="U27" s="65">
        <v>7.0000000000000007E-2</v>
      </c>
      <c r="V27" s="65">
        <v>27</v>
      </c>
      <c r="W27" s="65">
        <v>366</v>
      </c>
      <c r="X27" s="65">
        <v>107</v>
      </c>
      <c r="Y27" s="65">
        <v>1.02</v>
      </c>
      <c r="Z27" s="82">
        <v>0.18679999999999999</v>
      </c>
    </row>
    <row r="28" spans="1:26" x14ac:dyDescent="0.25">
      <c r="A28" s="65" t="s">
        <v>67</v>
      </c>
      <c r="B28" s="78">
        <v>2.99</v>
      </c>
      <c r="C28" s="65" t="s">
        <v>173</v>
      </c>
      <c r="D28" s="65" t="s">
        <v>174</v>
      </c>
      <c r="E28" s="79">
        <v>244</v>
      </c>
      <c r="F28" s="65">
        <v>122</v>
      </c>
      <c r="G28" s="65">
        <v>8.0500000000000007</v>
      </c>
      <c r="H28" s="65">
        <v>4.83</v>
      </c>
      <c r="I28" s="65">
        <v>11.71</v>
      </c>
      <c r="J28" s="65">
        <v>134</v>
      </c>
      <c r="K28" s="65">
        <v>0.5</v>
      </c>
      <c r="L28" s="65">
        <v>2.9</v>
      </c>
      <c r="M28" s="65">
        <v>9.2999999999999999E-2</v>
      </c>
      <c r="N28" s="65">
        <v>7.0000000000000007E-2</v>
      </c>
      <c r="O28" s="65">
        <v>0.5</v>
      </c>
      <c r="P28" s="65">
        <v>9.5000000000000001E-2</v>
      </c>
      <c r="Q28" s="65">
        <v>1.29</v>
      </c>
      <c r="R28" s="65">
        <v>12</v>
      </c>
      <c r="S28" s="65">
        <v>0.224</v>
      </c>
      <c r="T28" s="65">
        <v>293</v>
      </c>
      <c r="U28" s="65">
        <v>0.05</v>
      </c>
      <c r="V28" s="65">
        <v>27</v>
      </c>
      <c r="W28" s="65">
        <v>342</v>
      </c>
      <c r="X28" s="65">
        <v>115</v>
      </c>
      <c r="Y28" s="65">
        <v>1.17</v>
      </c>
      <c r="Z28" s="82">
        <v>0.18679999999999999</v>
      </c>
    </row>
    <row r="29" spans="1:26" x14ac:dyDescent="0.25">
      <c r="A29" s="65" t="s">
        <v>68</v>
      </c>
      <c r="B29" s="78">
        <v>2.99</v>
      </c>
      <c r="C29" s="65" t="s">
        <v>173</v>
      </c>
      <c r="D29" s="65" t="s">
        <v>174</v>
      </c>
      <c r="E29" s="79">
        <v>244</v>
      </c>
      <c r="F29" s="65">
        <v>83</v>
      </c>
      <c r="G29" s="65">
        <v>8.26</v>
      </c>
      <c r="H29" s="65">
        <v>0.2</v>
      </c>
      <c r="I29" s="65">
        <v>12.15</v>
      </c>
      <c r="J29" s="65">
        <v>149</v>
      </c>
      <c r="K29" s="65">
        <v>0</v>
      </c>
      <c r="L29" s="65">
        <v>2.9</v>
      </c>
      <c r="M29" s="65">
        <v>9.0999999999999998E-2</v>
      </c>
      <c r="N29" s="65">
        <v>0.02</v>
      </c>
      <c r="O29" s="65">
        <v>0</v>
      </c>
      <c r="P29" s="65">
        <v>0.11</v>
      </c>
      <c r="Q29" s="65">
        <v>1.23</v>
      </c>
      <c r="R29" s="65">
        <v>12</v>
      </c>
      <c r="S29" s="65">
        <v>0.23</v>
      </c>
      <c r="T29" s="65">
        <v>299</v>
      </c>
      <c r="U29" s="65">
        <v>7.0000000000000007E-2</v>
      </c>
      <c r="V29" s="65">
        <v>27</v>
      </c>
      <c r="W29" s="65">
        <v>382</v>
      </c>
      <c r="X29" s="65">
        <v>103</v>
      </c>
      <c r="Y29" s="65">
        <v>1.03</v>
      </c>
      <c r="Z29" s="82">
        <v>0.18679999999999999</v>
      </c>
    </row>
    <row r="30" spans="1:26" x14ac:dyDescent="0.25">
      <c r="A30" s="65" t="s">
        <v>69</v>
      </c>
      <c r="B30" s="78">
        <v>3.49</v>
      </c>
      <c r="C30" s="65" t="s">
        <v>181</v>
      </c>
      <c r="D30" s="65" t="s">
        <v>174</v>
      </c>
      <c r="E30" s="79">
        <v>262</v>
      </c>
      <c r="F30" s="65">
        <v>39</v>
      </c>
      <c r="G30" s="65">
        <v>2.5499999999999998</v>
      </c>
      <c r="H30" s="65">
        <v>2.88</v>
      </c>
      <c r="I30" s="65">
        <v>1.52</v>
      </c>
      <c r="J30" s="65">
        <v>113</v>
      </c>
      <c r="K30" s="65">
        <v>0</v>
      </c>
      <c r="L30" s="65">
        <v>2.6</v>
      </c>
      <c r="M30" s="65">
        <v>3.9E-2</v>
      </c>
      <c r="N30" s="65">
        <v>7.36</v>
      </c>
      <c r="O30" s="65">
        <v>0</v>
      </c>
      <c r="P30" s="65">
        <v>0.157</v>
      </c>
      <c r="Q30" s="65">
        <v>0</v>
      </c>
      <c r="R30" s="65">
        <v>3</v>
      </c>
      <c r="S30" s="65">
        <v>0.19600000000000001</v>
      </c>
      <c r="T30" s="65">
        <v>516</v>
      </c>
      <c r="U30" s="65">
        <v>0.92</v>
      </c>
      <c r="V30" s="65">
        <v>18</v>
      </c>
      <c r="W30" s="65">
        <v>176</v>
      </c>
      <c r="X30" s="65">
        <v>186</v>
      </c>
      <c r="Y30" s="65">
        <v>0.18</v>
      </c>
      <c r="Z30" s="82">
        <v>0.436</v>
      </c>
    </row>
    <row r="31" spans="1:26" x14ac:dyDescent="0.25">
      <c r="A31" s="65" t="s">
        <v>70</v>
      </c>
      <c r="B31" s="78">
        <v>3.49</v>
      </c>
      <c r="C31" s="65" t="s">
        <v>181</v>
      </c>
      <c r="D31" s="65" t="s">
        <v>174</v>
      </c>
      <c r="E31" s="79">
        <v>244</v>
      </c>
      <c r="F31" s="65">
        <v>83</v>
      </c>
      <c r="G31" s="65">
        <v>6.37</v>
      </c>
      <c r="H31" s="65">
        <v>2.0699999999999998</v>
      </c>
      <c r="I31" s="65">
        <v>9.36</v>
      </c>
      <c r="J31" s="65">
        <v>150</v>
      </c>
      <c r="K31" s="65">
        <v>0</v>
      </c>
      <c r="L31" s="65">
        <v>2.4</v>
      </c>
      <c r="M31" s="65">
        <v>0.187</v>
      </c>
      <c r="N31" s="65">
        <v>0.27</v>
      </c>
      <c r="O31" s="65">
        <v>7.3</v>
      </c>
      <c r="P31" s="65">
        <v>5.2999999999999999E-2</v>
      </c>
      <c r="Q31" s="65">
        <v>0.56000000000000005</v>
      </c>
      <c r="R31" s="65">
        <v>27</v>
      </c>
      <c r="S31" s="65">
        <v>1.2470000000000001</v>
      </c>
      <c r="T31" s="65">
        <v>299</v>
      </c>
      <c r="U31" s="65">
        <v>1.1200000000000001</v>
      </c>
      <c r="V31" s="65">
        <v>32</v>
      </c>
      <c r="W31" s="65">
        <v>284</v>
      </c>
      <c r="X31" s="65">
        <v>153</v>
      </c>
      <c r="Y31" s="65">
        <v>0.24</v>
      </c>
      <c r="Z31" s="82">
        <v>0.436</v>
      </c>
    </row>
    <row r="32" spans="1:26" x14ac:dyDescent="0.25">
      <c r="A32" s="65" t="s">
        <v>71</v>
      </c>
      <c r="B32" s="78">
        <v>3.69</v>
      </c>
      <c r="C32" s="65" t="s">
        <v>181</v>
      </c>
      <c r="D32" s="65" t="s">
        <v>174</v>
      </c>
      <c r="E32" s="79">
        <v>240</v>
      </c>
      <c r="F32" s="65">
        <v>74</v>
      </c>
      <c r="G32" s="65">
        <v>0.5</v>
      </c>
      <c r="H32" s="65">
        <v>4.99</v>
      </c>
      <c r="I32" s="65">
        <v>7.01</v>
      </c>
      <c r="J32" s="65">
        <v>151</v>
      </c>
      <c r="K32" s="65">
        <v>0</v>
      </c>
      <c r="L32" s="65">
        <v>2.4</v>
      </c>
      <c r="M32" s="65">
        <v>0</v>
      </c>
      <c r="N32" s="65">
        <v>0</v>
      </c>
      <c r="O32" s="65">
        <v>0</v>
      </c>
      <c r="P32" s="65">
        <v>0</v>
      </c>
      <c r="Q32" s="65">
        <v>3</v>
      </c>
      <c r="R32" s="65">
        <v>0</v>
      </c>
      <c r="S32" s="65">
        <v>0</v>
      </c>
      <c r="T32" s="65">
        <v>451</v>
      </c>
      <c r="U32" s="65">
        <v>0.72</v>
      </c>
      <c r="V32" s="65">
        <v>0</v>
      </c>
      <c r="W32" s="65">
        <v>46</v>
      </c>
      <c r="X32" s="65">
        <v>46</v>
      </c>
      <c r="Y32" s="65">
        <v>0</v>
      </c>
      <c r="Z32" s="82">
        <v>0.46124999999999999</v>
      </c>
    </row>
    <row r="33" spans="1:26" x14ac:dyDescent="0.25">
      <c r="A33" s="65" t="s">
        <v>72</v>
      </c>
      <c r="B33" s="78">
        <v>5</v>
      </c>
      <c r="C33" s="65" t="s">
        <v>182</v>
      </c>
      <c r="D33" s="65" t="s">
        <v>33</v>
      </c>
      <c r="E33" s="79">
        <v>150</v>
      </c>
      <c r="F33" s="65">
        <v>240</v>
      </c>
      <c r="G33" s="65">
        <v>3</v>
      </c>
      <c r="H33" s="65">
        <v>21.99</v>
      </c>
      <c r="I33" s="65">
        <v>12.79</v>
      </c>
      <c r="J33" s="65">
        <v>10</v>
      </c>
      <c r="K33" s="65">
        <v>15</v>
      </c>
      <c r="L33" s="65">
        <v>0</v>
      </c>
      <c r="M33" s="65">
        <v>0.38600000000000001</v>
      </c>
      <c r="N33" s="65">
        <v>3.1</v>
      </c>
      <c r="O33" s="65">
        <v>31.5</v>
      </c>
      <c r="P33" s="65">
        <v>0.10100000000000001</v>
      </c>
      <c r="Q33" s="65">
        <v>0</v>
      </c>
      <c r="R33" s="65">
        <v>122</v>
      </c>
      <c r="S33" s="65">
        <v>2.6070000000000002</v>
      </c>
      <c r="T33" s="65">
        <v>18</v>
      </c>
      <c r="U33" s="65">
        <v>0.82</v>
      </c>
      <c r="V33" s="65">
        <v>44</v>
      </c>
      <c r="W33" s="65">
        <v>728</v>
      </c>
      <c r="X33" s="65">
        <v>10</v>
      </c>
      <c r="Y33" s="65">
        <v>0.96</v>
      </c>
      <c r="Z33" s="82">
        <v>1.1000000000000001</v>
      </c>
    </row>
    <row r="34" spans="1:26" x14ac:dyDescent="0.25">
      <c r="A34" s="65" t="s">
        <v>73</v>
      </c>
      <c r="B34" s="78">
        <v>0.8</v>
      </c>
      <c r="C34" s="65" t="s">
        <v>74</v>
      </c>
      <c r="D34" s="65" t="s">
        <v>74</v>
      </c>
      <c r="E34" s="79">
        <v>140</v>
      </c>
      <c r="F34" s="65">
        <v>69</v>
      </c>
      <c r="G34" s="65">
        <v>1.27</v>
      </c>
      <c r="H34" s="65">
        <v>0.21</v>
      </c>
      <c r="I34" s="65">
        <v>17.559999999999999</v>
      </c>
      <c r="J34" s="65">
        <v>17</v>
      </c>
      <c r="K34" s="65">
        <v>82.7</v>
      </c>
      <c r="L34" s="65">
        <v>0</v>
      </c>
      <c r="M34" s="65">
        <v>0.111</v>
      </c>
      <c r="N34" s="65">
        <v>0.21</v>
      </c>
      <c r="O34" s="65">
        <v>0</v>
      </c>
      <c r="P34" s="65">
        <v>9.5000000000000001E-2</v>
      </c>
      <c r="Q34" s="65">
        <v>0</v>
      </c>
      <c r="R34" s="65">
        <v>48</v>
      </c>
      <c r="S34" s="65">
        <v>0.59499999999999997</v>
      </c>
      <c r="T34" s="65">
        <v>60</v>
      </c>
      <c r="U34" s="65">
        <v>0.18</v>
      </c>
      <c r="V34" s="65">
        <v>15</v>
      </c>
      <c r="W34" s="65">
        <v>232</v>
      </c>
      <c r="X34" s="65">
        <v>1</v>
      </c>
      <c r="Y34" s="65">
        <v>0.11</v>
      </c>
      <c r="Z34" s="82">
        <v>0.8</v>
      </c>
    </row>
    <row r="35" spans="1:26" x14ac:dyDescent="0.25">
      <c r="A35" s="65" t="s">
        <v>75</v>
      </c>
      <c r="B35" s="78">
        <v>2.5</v>
      </c>
      <c r="C35" s="65" t="s">
        <v>183</v>
      </c>
      <c r="D35" s="65" t="s">
        <v>174</v>
      </c>
      <c r="E35" s="79">
        <v>249</v>
      </c>
      <c r="F35" s="65">
        <v>122</v>
      </c>
      <c r="G35" s="65">
        <v>1.69</v>
      </c>
      <c r="H35" s="65">
        <v>0.3</v>
      </c>
      <c r="I35" s="65">
        <v>28.73</v>
      </c>
      <c r="J35" s="65">
        <v>284</v>
      </c>
      <c r="K35" s="65">
        <v>83.7</v>
      </c>
      <c r="L35" s="65">
        <v>2.5</v>
      </c>
      <c r="M35" s="65">
        <v>0.189</v>
      </c>
      <c r="N35" s="65">
        <v>2.81</v>
      </c>
      <c r="O35" s="65">
        <v>0</v>
      </c>
      <c r="P35" s="65">
        <v>0.115</v>
      </c>
      <c r="Q35" s="65">
        <v>0</v>
      </c>
      <c r="R35" s="65">
        <v>47</v>
      </c>
      <c r="S35" s="65">
        <v>0.69699999999999995</v>
      </c>
      <c r="T35" s="65">
        <v>364</v>
      </c>
      <c r="U35" s="65">
        <v>0.32</v>
      </c>
      <c r="V35" s="65">
        <v>27</v>
      </c>
      <c r="W35" s="65">
        <v>443</v>
      </c>
      <c r="X35" s="65">
        <v>5</v>
      </c>
      <c r="Y35" s="65">
        <v>0.17</v>
      </c>
      <c r="Z35" s="82">
        <v>0.3387</v>
      </c>
    </row>
    <row r="36" spans="1:26" ht="17.100000000000001" customHeight="1" x14ac:dyDescent="0.25">
      <c r="A36" s="65" t="s">
        <v>76</v>
      </c>
      <c r="B36" s="78">
        <v>5.98</v>
      </c>
      <c r="C36" s="65" t="s">
        <v>184</v>
      </c>
      <c r="D36" s="65" t="s">
        <v>33</v>
      </c>
      <c r="E36" s="79">
        <v>152</v>
      </c>
      <c r="F36" s="65">
        <v>49</v>
      </c>
      <c r="G36" s="65">
        <v>1.02</v>
      </c>
      <c r="H36" s="65">
        <v>0.46</v>
      </c>
      <c r="I36" s="65">
        <v>11.67</v>
      </c>
      <c r="J36" s="65">
        <v>2</v>
      </c>
      <c r="K36" s="65">
        <v>89.4</v>
      </c>
      <c r="L36" s="65">
        <v>0</v>
      </c>
      <c r="M36" s="65">
        <v>7.0999999999999994E-2</v>
      </c>
      <c r="N36" s="65">
        <v>0.44</v>
      </c>
      <c r="O36" s="65">
        <v>3.3</v>
      </c>
      <c r="P36" s="65">
        <v>3.5999999999999997E-2</v>
      </c>
      <c r="Q36" s="65">
        <v>0</v>
      </c>
      <c r="R36" s="65">
        <v>36</v>
      </c>
      <c r="S36" s="65">
        <v>0.58699999999999997</v>
      </c>
      <c r="T36" s="65">
        <v>24</v>
      </c>
      <c r="U36" s="65">
        <v>0.62</v>
      </c>
      <c r="V36" s="65">
        <v>20</v>
      </c>
      <c r="W36" s="65">
        <v>233</v>
      </c>
      <c r="X36" s="65">
        <v>2</v>
      </c>
      <c r="Y36" s="65">
        <v>0.21</v>
      </c>
      <c r="Z36" s="82">
        <v>0.74750000000000005</v>
      </c>
    </row>
    <row r="37" spans="1:26" x14ac:dyDescent="0.25">
      <c r="A37" s="65" t="s">
        <v>77</v>
      </c>
      <c r="B37" s="78">
        <v>3.19</v>
      </c>
      <c r="C37" s="65" t="s">
        <v>168</v>
      </c>
      <c r="D37" s="65" t="s">
        <v>33</v>
      </c>
      <c r="E37" s="79">
        <v>149</v>
      </c>
      <c r="F37" s="65">
        <v>52</v>
      </c>
      <c r="G37" s="65">
        <v>0.64</v>
      </c>
      <c r="H37" s="65">
        <v>0.16</v>
      </c>
      <c r="I37" s="65">
        <v>13.6</v>
      </c>
      <c r="J37" s="65">
        <v>3</v>
      </c>
      <c r="K37" s="65">
        <v>61.4</v>
      </c>
      <c r="L37" s="65">
        <v>0</v>
      </c>
      <c r="M37" s="65">
        <v>4.2000000000000003E-2</v>
      </c>
      <c r="N37" s="65">
        <v>0.43</v>
      </c>
      <c r="O37" s="65">
        <v>3.3</v>
      </c>
      <c r="P37" s="65">
        <v>3.3000000000000002E-2</v>
      </c>
      <c r="Q37" s="65">
        <v>0</v>
      </c>
      <c r="R37" s="65">
        <v>25</v>
      </c>
      <c r="S37" s="65">
        <v>0.68799999999999994</v>
      </c>
      <c r="T37" s="65">
        <v>24</v>
      </c>
      <c r="U37" s="65">
        <v>1.1200000000000001</v>
      </c>
      <c r="V37" s="65">
        <v>16</v>
      </c>
      <c r="W37" s="65">
        <v>221</v>
      </c>
      <c r="X37" s="65">
        <v>3</v>
      </c>
      <c r="Y37" s="65">
        <v>0.19</v>
      </c>
      <c r="Z37" s="82">
        <v>0.79749999999999999</v>
      </c>
    </row>
    <row r="38" spans="1:26" x14ac:dyDescent="0.25">
      <c r="A38" s="65" t="s">
        <v>78</v>
      </c>
      <c r="B38" s="78">
        <v>4.49</v>
      </c>
      <c r="C38" s="65" t="s">
        <v>185</v>
      </c>
      <c r="D38" s="65" t="s">
        <v>79</v>
      </c>
      <c r="E38" s="79">
        <v>158</v>
      </c>
      <c r="F38" s="65">
        <v>93</v>
      </c>
      <c r="G38" s="65">
        <v>0.43</v>
      </c>
      <c r="H38" s="65">
        <v>0.32</v>
      </c>
      <c r="I38" s="65">
        <v>22.21</v>
      </c>
      <c r="J38" s="65">
        <v>5</v>
      </c>
      <c r="K38" s="65">
        <v>6.9</v>
      </c>
      <c r="L38" s="65">
        <v>0</v>
      </c>
      <c r="M38" s="65">
        <v>5.3999999999999999E-2</v>
      </c>
      <c r="N38" s="65">
        <v>0.38</v>
      </c>
      <c r="O38" s="65">
        <v>4.0999999999999996</v>
      </c>
      <c r="P38" s="65">
        <v>2.4E-2</v>
      </c>
      <c r="Q38" s="65">
        <v>0</v>
      </c>
      <c r="R38" s="65">
        <v>5</v>
      </c>
      <c r="S38" s="65">
        <v>0.11799999999999999</v>
      </c>
      <c r="T38" s="65">
        <v>9</v>
      </c>
      <c r="U38" s="65">
        <v>0.17</v>
      </c>
      <c r="V38" s="65">
        <v>8</v>
      </c>
      <c r="W38" s="65">
        <v>164</v>
      </c>
      <c r="X38" s="65">
        <v>2</v>
      </c>
      <c r="Y38" s="65">
        <v>0.06</v>
      </c>
      <c r="Z38" s="82">
        <v>0.52100000000000002</v>
      </c>
    </row>
    <row r="39" spans="1:26" x14ac:dyDescent="0.25">
      <c r="A39" s="65" t="s">
        <v>80</v>
      </c>
      <c r="B39" s="78">
        <v>2.4900000000000002</v>
      </c>
      <c r="C39" s="65" t="s">
        <v>186</v>
      </c>
      <c r="D39" s="65" t="s">
        <v>33</v>
      </c>
      <c r="E39" s="79">
        <v>151</v>
      </c>
      <c r="F39" s="65">
        <v>104</v>
      </c>
      <c r="G39" s="65">
        <v>1.0900000000000001</v>
      </c>
      <c r="H39" s="65">
        <v>0.24</v>
      </c>
      <c r="I39" s="65">
        <v>27.33</v>
      </c>
      <c r="J39" s="65">
        <v>5</v>
      </c>
      <c r="K39" s="65">
        <v>4.8</v>
      </c>
      <c r="L39" s="65">
        <v>0</v>
      </c>
      <c r="M39" s="65">
        <v>0.13</v>
      </c>
      <c r="N39" s="65">
        <v>0.28999999999999998</v>
      </c>
      <c r="O39" s="65">
        <v>22</v>
      </c>
      <c r="P39" s="65">
        <v>0.104</v>
      </c>
      <c r="Q39" s="65">
        <v>0</v>
      </c>
      <c r="R39" s="65">
        <v>3</v>
      </c>
      <c r="S39" s="65">
        <v>0.28399999999999997</v>
      </c>
      <c r="T39" s="65">
        <v>15</v>
      </c>
      <c r="U39" s="65">
        <v>0.54</v>
      </c>
      <c r="V39" s="65">
        <v>11</v>
      </c>
      <c r="W39" s="65">
        <v>288</v>
      </c>
      <c r="X39" s="65">
        <v>3</v>
      </c>
      <c r="Y39" s="65">
        <v>0.11</v>
      </c>
      <c r="Z39" s="82">
        <v>0.82889999999999997</v>
      </c>
    </row>
    <row r="40" spans="1:26" x14ac:dyDescent="0.25">
      <c r="A40" s="65" t="s">
        <v>81</v>
      </c>
      <c r="B40" s="78">
        <v>2.99</v>
      </c>
      <c r="C40" s="65" t="s">
        <v>168</v>
      </c>
      <c r="D40" s="65" t="s">
        <v>82</v>
      </c>
      <c r="E40" s="79">
        <v>90.8</v>
      </c>
      <c r="F40" s="65">
        <v>55</v>
      </c>
      <c r="G40" s="65">
        <v>6.45</v>
      </c>
      <c r="H40" s="65">
        <v>3.32</v>
      </c>
      <c r="I40" s="65">
        <v>1.06</v>
      </c>
      <c r="J40" s="65">
        <v>0</v>
      </c>
      <c r="K40" s="65">
        <v>0.2</v>
      </c>
      <c r="L40" s="65">
        <v>0</v>
      </c>
      <c r="M40" s="65">
        <v>4.7E-2</v>
      </c>
      <c r="N40" s="65">
        <v>0.01</v>
      </c>
      <c r="O40" s="65">
        <v>1.8</v>
      </c>
      <c r="P40" s="65">
        <v>4.2000000000000003E-2</v>
      </c>
      <c r="Q40" s="65">
        <v>0</v>
      </c>
      <c r="R40" s="65">
        <v>40</v>
      </c>
      <c r="S40" s="65">
        <v>0.48199999999999998</v>
      </c>
      <c r="T40" s="65">
        <v>100</v>
      </c>
      <c r="U40" s="65">
        <v>1</v>
      </c>
      <c r="V40" s="65">
        <v>24</v>
      </c>
      <c r="W40" s="65">
        <v>108</v>
      </c>
      <c r="X40" s="65">
        <v>7</v>
      </c>
      <c r="Y40" s="65">
        <v>0.57999999999999996</v>
      </c>
      <c r="Z40" s="82">
        <v>0.59799999999999998</v>
      </c>
    </row>
    <row r="41" spans="1:26" x14ac:dyDescent="0.25">
      <c r="A41" s="65" t="s">
        <v>83</v>
      </c>
      <c r="B41" s="78">
        <v>2.99</v>
      </c>
      <c r="C41" s="65" t="s">
        <v>187</v>
      </c>
      <c r="D41" s="65" t="s">
        <v>84</v>
      </c>
      <c r="E41" s="79">
        <v>88.2</v>
      </c>
      <c r="F41" s="65">
        <v>69</v>
      </c>
      <c r="G41" s="65">
        <v>8.02</v>
      </c>
      <c r="H41" s="65">
        <v>3.7</v>
      </c>
      <c r="I41" s="65">
        <v>2.5299999999999998</v>
      </c>
      <c r="J41" s="65">
        <v>0</v>
      </c>
      <c r="K41" s="65">
        <v>0.2</v>
      </c>
      <c r="L41" s="65">
        <v>0</v>
      </c>
      <c r="M41" s="65">
        <v>6.3E-2</v>
      </c>
      <c r="N41" s="65">
        <v>0.01</v>
      </c>
      <c r="O41" s="65">
        <v>2.1</v>
      </c>
      <c r="P41" s="65">
        <v>5.2999999999999999E-2</v>
      </c>
      <c r="Q41" s="65">
        <v>0</v>
      </c>
      <c r="R41" s="65">
        <v>17</v>
      </c>
      <c r="S41" s="65">
        <v>0.09</v>
      </c>
      <c r="T41" s="65">
        <v>178</v>
      </c>
      <c r="U41" s="65">
        <v>1.43</v>
      </c>
      <c r="V41" s="65">
        <v>33</v>
      </c>
      <c r="W41" s="65">
        <v>131</v>
      </c>
      <c r="X41" s="65">
        <v>11</v>
      </c>
      <c r="Y41" s="65">
        <v>0.74</v>
      </c>
      <c r="Z41" s="82">
        <v>0.66400000000000003</v>
      </c>
    </row>
    <row r="42" spans="1:26" x14ac:dyDescent="0.25">
      <c r="A42" s="65" t="s">
        <v>85</v>
      </c>
      <c r="B42" s="78">
        <v>1</v>
      </c>
      <c r="C42" s="65" t="s">
        <v>188</v>
      </c>
      <c r="D42" s="65" t="s">
        <v>86</v>
      </c>
      <c r="E42" s="79">
        <v>165</v>
      </c>
      <c r="F42" s="65">
        <v>99</v>
      </c>
      <c r="G42" s="65">
        <v>1.35</v>
      </c>
      <c r="H42" s="65">
        <v>0.63</v>
      </c>
      <c r="I42" s="65">
        <v>24.72</v>
      </c>
      <c r="J42" s="65">
        <v>89</v>
      </c>
      <c r="K42" s="65">
        <v>60.1</v>
      </c>
      <c r="L42" s="65">
        <v>0</v>
      </c>
      <c r="M42" s="65">
        <v>0.19600000000000001</v>
      </c>
      <c r="N42" s="65">
        <v>1.49</v>
      </c>
      <c r="O42" s="65">
        <v>6.9</v>
      </c>
      <c r="P42" s="65">
        <v>4.5999999999999999E-2</v>
      </c>
      <c r="Q42" s="65">
        <v>0</v>
      </c>
      <c r="R42" s="65">
        <v>71</v>
      </c>
      <c r="S42" s="65">
        <v>1.1040000000000001</v>
      </c>
      <c r="T42" s="65">
        <v>18</v>
      </c>
      <c r="U42" s="65">
        <v>0.26</v>
      </c>
      <c r="V42" s="65">
        <v>16</v>
      </c>
      <c r="W42" s="65">
        <v>277</v>
      </c>
      <c r="X42" s="65">
        <v>2</v>
      </c>
      <c r="Y42" s="65">
        <v>0.15</v>
      </c>
      <c r="Z42" s="82">
        <v>0.49099999999999999</v>
      </c>
    </row>
    <row r="43" spans="1:26" x14ac:dyDescent="0.25">
      <c r="A43" s="65" t="s">
        <v>87</v>
      </c>
      <c r="B43" s="78">
        <v>1.29</v>
      </c>
      <c r="C43" s="65" t="s">
        <v>88</v>
      </c>
      <c r="D43" s="65" t="s">
        <v>88</v>
      </c>
      <c r="E43" s="79">
        <v>182</v>
      </c>
      <c r="F43" s="65">
        <v>33</v>
      </c>
      <c r="G43" s="65">
        <v>1.6</v>
      </c>
      <c r="H43" s="65">
        <v>0.36</v>
      </c>
      <c r="I43" s="65">
        <v>7.08</v>
      </c>
      <c r="J43" s="65">
        <v>76</v>
      </c>
      <c r="K43" s="65">
        <v>24.9</v>
      </c>
      <c r="L43" s="65">
        <v>0</v>
      </c>
      <c r="M43" s="65">
        <v>0.1416</v>
      </c>
      <c r="N43" s="65">
        <v>0.98</v>
      </c>
      <c r="O43" s="65">
        <v>14.4</v>
      </c>
      <c r="P43" s="65">
        <v>6.7000000000000004E-2</v>
      </c>
      <c r="Q43" s="65">
        <v>0</v>
      </c>
      <c r="R43" s="65">
        <v>27</v>
      </c>
      <c r="S43" s="65">
        <v>1.081</v>
      </c>
      <c r="T43" s="65">
        <v>18</v>
      </c>
      <c r="U43" s="65">
        <v>0.49</v>
      </c>
      <c r="V43" s="65">
        <v>20</v>
      </c>
      <c r="W43" s="65">
        <v>431</v>
      </c>
      <c r="X43" s="65">
        <v>9</v>
      </c>
      <c r="Y43" s="65">
        <v>0.31</v>
      </c>
      <c r="Z43" s="82">
        <v>1.29</v>
      </c>
    </row>
    <row r="44" spans="1:26" x14ac:dyDescent="0.25">
      <c r="A44" s="65" t="s">
        <v>89</v>
      </c>
      <c r="B44" s="78">
        <v>0.79</v>
      </c>
      <c r="C44" s="65" t="s">
        <v>179</v>
      </c>
      <c r="D44" s="65" t="s">
        <v>42</v>
      </c>
      <c r="E44" s="79">
        <v>60.7</v>
      </c>
      <c r="F44" s="65">
        <v>15</v>
      </c>
      <c r="G44" s="65">
        <v>0.73</v>
      </c>
      <c r="H44" s="65">
        <v>0.18</v>
      </c>
      <c r="I44" s="65">
        <v>3.25</v>
      </c>
      <c r="J44" s="65">
        <v>13</v>
      </c>
      <c r="K44" s="65">
        <v>4.3</v>
      </c>
      <c r="L44" s="65">
        <v>0</v>
      </c>
      <c r="M44" s="65">
        <v>0.06</v>
      </c>
      <c r="N44" s="65">
        <v>0.88</v>
      </c>
      <c r="O44" s="65">
        <v>1.7</v>
      </c>
      <c r="P44" s="65">
        <v>1.4999999999999999E-2</v>
      </c>
      <c r="Q44" s="65">
        <v>0</v>
      </c>
      <c r="R44" s="65">
        <v>6</v>
      </c>
      <c r="S44" s="65">
        <v>0.60699999999999998</v>
      </c>
      <c r="T44" s="65">
        <v>9</v>
      </c>
      <c r="U44" s="65">
        <v>0.59</v>
      </c>
      <c r="V44" s="65">
        <v>9</v>
      </c>
      <c r="W44" s="65">
        <v>182</v>
      </c>
      <c r="X44" s="65">
        <v>290</v>
      </c>
      <c r="Y44" s="65">
        <v>0.13</v>
      </c>
      <c r="Z44" s="82">
        <v>0.1128</v>
      </c>
    </row>
    <row r="45" spans="1:26" x14ac:dyDescent="0.25">
      <c r="A45" s="65" t="s">
        <v>90</v>
      </c>
      <c r="B45" s="78">
        <v>1</v>
      </c>
      <c r="C45" s="65" t="s">
        <v>188</v>
      </c>
      <c r="D45" s="65" t="s">
        <v>91</v>
      </c>
      <c r="E45" s="79">
        <v>166</v>
      </c>
      <c r="F45" s="65">
        <v>53</v>
      </c>
      <c r="G45" s="65">
        <v>1.05</v>
      </c>
      <c r="H45" s="65">
        <v>0.17</v>
      </c>
      <c r="I45" s="65">
        <v>13.41</v>
      </c>
      <c r="J45" s="65">
        <v>76</v>
      </c>
      <c r="K45" s="65">
        <v>57.1</v>
      </c>
      <c r="L45" s="65">
        <v>0</v>
      </c>
      <c r="M45" s="65">
        <v>7.0000000000000007E-2</v>
      </c>
      <c r="N45" s="65">
        <v>0.22</v>
      </c>
      <c r="O45" s="65">
        <v>0</v>
      </c>
      <c r="P45" s="65">
        <v>0.06</v>
      </c>
      <c r="Q45" s="65">
        <v>0</v>
      </c>
      <c r="R45" s="65">
        <v>17</v>
      </c>
      <c r="S45" s="65">
        <v>0.41499999999999998</v>
      </c>
      <c r="T45" s="65">
        <v>20</v>
      </c>
      <c r="U45" s="65">
        <v>0.15</v>
      </c>
      <c r="V45" s="65">
        <v>13</v>
      </c>
      <c r="W45" s="65">
        <v>231</v>
      </c>
      <c r="X45" s="65">
        <v>0</v>
      </c>
      <c r="Y45" s="65">
        <v>0.12</v>
      </c>
      <c r="Z45" s="82">
        <v>0.5</v>
      </c>
    </row>
    <row r="46" spans="1:26" x14ac:dyDescent="0.25">
      <c r="A46" s="65" t="s">
        <v>92</v>
      </c>
      <c r="B46" s="78">
        <v>1.79</v>
      </c>
      <c r="C46" s="65" t="s">
        <v>189</v>
      </c>
      <c r="D46" s="65" t="s">
        <v>59</v>
      </c>
      <c r="E46" s="79">
        <v>128</v>
      </c>
      <c r="F46" s="65">
        <v>52</v>
      </c>
      <c r="G46" s="65">
        <v>1.19</v>
      </c>
      <c r="H46" s="65">
        <v>0.31</v>
      </c>
      <c r="I46" s="65">
        <v>12.26</v>
      </c>
      <c r="J46" s="65">
        <v>1069</v>
      </c>
      <c r="K46" s="65">
        <v>7.6</v>
      </c>
      <c r="L46" s="65">
        <v>0</v>
      </c>
      <c r="M46" s="65">
        <v>0.17699999999999999</v>
      </c>
      <c r="N46" s="65">
        <v>0.84</v>
      </c>
      <c r="O46" s="65">
        <v>16.899999999999999</v>
      </c>
      <c r="P46" s="65">
        <v>8.4000000000000005E-2</v>
      </c>
      <c r="Q46" s="65">
        <v>0</v>
      </c>
      <c r="R46" s="65">
        <v>24</v>
      </c>
      <c r="S46" s="65">
        <v>1.258</v>
      </c>
      <c r="T46" s="65">
        <v>42</v>
      </c>
      <c r="U46" s="65">
        <v>0.38</v>
      </c>
      <c r="V46" s="65">
        <v>15</v>
      </c>
      <c r="W46" s="65">
        <v>410</v>
      </c>
      <c r="X46" s="65">
        <v>88</v>
      </c>
      <c r="Y46" s="65">
        <v>0.31</v>
      </c>
      <c r="Z46" s="82">
        <v>0.2525</v>
      </c>
    </row>
    <row r="47" spans="1:26" x14ac:dyDescent="0.25">
      <c r="A47" s="65" t="s">
        <v>93</v>
      </c>
      <c r="B47" s="78">
        <v>4.99</v>
      </c>
      <c r="C47" s="65" t="s">
        <v>190</v>
      </c>
      <c r="D47" s="65" t="s">
        <v>59</v>
      </c>
      <c r="E47" s="79">
        <v>205</v>
      </c>
      <c r="F47" s="65">
        <v>82</v>
      </c>
      <c r="G47" s="65">
        <v>1.84</v>
      </c>
      <c r="H47" s="65">
        <v>0.18</v>
      </c>
      <c r="I47" s="65">
        <v>21.5</v>
      </c>
      <c r="J47" s="65">
        <v>1144</v>
      </c>
      <c r="K47" s="65">
        <v>31</v>
      </c>
      <c r="L47" s="65">
        <v>0</v>
      </c>
      <c r="M47" s="65">
        <v>0.254</v>
      </c>
      <c r="N47" s="65">
        <v>2.64</v>
      </c>
      <c r="O47" s="65">
        <v>2</v>
      </c>
      <c r="P47" s="65">
        <v>0.14799999999999999</v>
      </c>
      <c r="Q47" s="65">
        <v>0</v>
      </c>
      <c r="R47" s="65">
        <v>39</v>
      </c>
      <c r="S47" s="65">
        <v>1.986</v>
      </c>
      <c r="T47" s="65">
        <v>84</v>
      </c>
      <c r="U47" s="65">
        <v>1.23</v>
      </c>
      <c r="V47" s="65">
        <v>59</v>
      </c>
      <c r="W47" s="65">
        <v>582</v>
      </c>
      <c r="X47" s="65">
        <v>8</v>
      </c>
      <c r="Y47" s="65">
        <v>0.27</v>
      </c>
      <c r="Z47" s="82">
        <v>0.75160000000000005</v>
      </c>
    </row>
    <row r="48" spans="1:26" x14ac:dyDescent="0.25">
      <c r="A48" s="65" t="s">
        <v>94</v>
      </c>
      <c r="B48" s="78">
        <v>1.19</v>
      </c>
      <c r="C48" s="65" t="s">
        <v>168</v>
      </c>
      <c r="D48" s="65" t="s">
        <v>48</v>
      </c>
      <c r="E48" s="79">
        <v>25.2</v>
      </c>
      <c r="F48" s="65">
        <v>66</v>
      </c>
      <c r="G48" s="65">
        <v>2.21</v>
      </c>
      <c r="H48" s="65">
        <v>0.83</v>
      </c>
      <c r="I48" s="65">
        <v>12.36</v>
      </c>
      <c r="J48" s="65">
        <v>0</v>
      </c>
      <c r="K48" s="65">
        <v>0</v>
      </c>
      <c r="L48" s="65">
        <v>0</v>
      </c>
      <c r="M48" s="65">
        <v>2.1999999999999999E-2</v>
      </c>
      <c r="N48" s="65">
        <v>0.06</v>
      </c>
      <c r="O48" s="65">
        <v>0.1</v>
      </c>
      <c r="P48" s="65">
        <v>0.13300000000000001</v>
      </c>
      <c r="Q48" s="65">
        <v>0</v>
      </c>
      <c r="R48" s="65">
        <v>43</v>
      </c>
      <c r="S48" s="65">
        <v>1.1950000000000001</v>
      </c>
      <c r="T48" s="65">
        <v>36</v>
      </c>
      <c r="U48" s="65">
        <v>0.9</v>
      </c>
      <c r="V48" s="65">
        <v>6</v>
      </c>
      <c r="W48" s="65">
        <v>32</v>
      </c>
      <c r="X48" s="65">
        <v>122</v>
      </c>
      <c r="Y48" s="65">
        <v>0.18</v>
      </c>
      <c r="Z48" s="82">
        <v>4.7E-2</v>
      </c>
    </row>
    <row r="49" spans="1:26" x14ac:dyDescent="0.25">
      <c r="A49" s="65" t="s">
        <v>95</v>
      </c>
      <c r="B49" s="78">
        <v>1.99</v>
      </c>
      <c r="C49" s="65" t="s">
        <v>191</v>
      </c>
      <c r="D49" s="65" t="s">
        <v>59</v>
      </c>
      <c r="E49" s="79">
        <v>99</v>
      </c>
      <c r="F49" s="65">
        <v>35</v>
      </c>
      <c r="G49" s="65">
        <v>0.82</v>
      </c>
      <c r="H49" s="65">
        <v>0.23</v>
      </c>
      <c r="I49" s="65">
        <v>8.64</v>
      </c>
      <c r="J49" s="65">
        <v>2</v>
      </c>
      <c r="K49" s="65">
        <v>1.3</v>
      </c>
      <c r="L49" s="65">
        <v>0</v>
      </c>
      <c r="M49" s="65">
        <v>8.5000000000000006E-2</v>
      </c>
      <c r="N49" s="65">
        <v>0.41</v>
      </c>
      <c r="O49" s="65">
        <v>2.9</v>
      </c>
      <c r="P49" s="65">
        <v>7.4999999999999997E-2</v>
      </c>
      <c r="Q49" s="65">
        <v>0</v>
      </c>
      <c r="R49" s="65">
        <v>14</v>
      </c>
      <c r="S49" s="65">
        <v>0.59399999999999997</v>
      </c>
      <c r="T49" s="65">
        <v>6</v>
      </c>
      <c r="U49" s="65">
        <v>0.25</v>
      </c>
      <c r="V49" s="65">
        <v>11</v>
      </c>
      <c r="W49" s="65">
        <v>122</v>
      </c>
      <c r="X49" s="65">
        <v>1</v>
      </c>
      <c r="Y49" s="65">
        <v>0.12</v>
      </c>
      <c r="Z49" s="82">
        <v>0.43</v>
      </c>
    </row>
    <row r="50" spans="1:26" x14ac:dyDescent="0.25">
      <c r="A50" s="65" t="s">
        <v>96</v>
      </c>
      <c r="B50" s="78">
        <v>2.99</v>
      </c>
      <c r="C50" s="65" t="s">
        <v>192</v>
      </c>
      <c r="D50" s="65" t="s">
        <v>59</v>
      </c>
      <c r="E50" s="79">
        <v>160</v>
      </c>
      <c r="F50" s="65">
        <v>54</v>
      </c>
      <c r="G50" s="65">
        <v>1.34</v>
      </c>
      <c r="H50" s="65">
        <v>0.3</v>
      </c>
      <c r="I50" s="65">
        <v>13.06</v>
      </c>
      <c r="J50" s="65">
        <v>270</v>
      </c>
      <c r="K50" s="65">
        <v>58.7</v>
      </c>
      <c r="L50" s="65">
        <v>0</v>
      </c>
      <c r="M50" s="65">
        <v>0.115</v>
      </c>
      <c r="N50" s="65">
        <v>0.08</v>
      </c>
      <c r="O50" s="65">
        <v>4</v>
      </c>
      <c r="P50" s="65">
        <v>6.6000000000000003E-2</v>
      </c>
      <c r="Q50" s="65">
        <v>0</v>
      </c>
      <c r="R50" s="65">
        <v>34</v>
      </c>
      <c r="S50" s="65">
        <v>1.1739999999999999</v>
      </c>
      <c r="T50" s="65">
        <v>14</v>
      </c>
      <c r="U50" s="65">
        <v>0.34</v>
      </c>
      <c r="V50" s="65">
        <v>19</v>
      </c>
      <c r="W50" s="65">
        <v>427</v>
      </c>
      <c r="X50" s="65">
        <v>26</v>
      </c>
      <c r="Y50" s="65">
        <v>0.28999999999999998</v>
      </c>
      <c r="Z50" s="82">
        <v>0.86660000000000004</v>
      </c>
    </row>
    <row r="51" spans="1:26" x14ac:dyDescent="0.25">
      <c r="A51" s="65" t="s">
        <v>97</v>
      </c>
      <c r="B51" s="78">
        <v>3.49</v>
      </c>
      <c r="C51" s="65" t="s">
        <v>193</v>
      </c>
      <c r="D51" s="65" t="s">
        <v>44</v>
      </c>
      <c r="E51" s="79">
        <v>125</v>
      </c>
      <c r="F51" s="65">
        <v>55</v>
      </c>
      <c r="G51" s="65">
        <v>0.79</v>
      </c>
      <c r="H51" s="65">
        <v>0.04</v>
      </c>
      <c r="I51" s="65">
        <v>14.46</v>
      </c>
      <c r="J51" s="65">
        <v>24</v>
      </c>
      <c r="K51" s="65">
        <v>4.5</v>
      </c>
      <c r="L51" s="65">
        <v>0</v>
      </c>
      <c r="M51" s="65">
        <v>2.4E-2</v>
      </c>
      <c r="N51" s="65">
        <v>0.61</v>
      </c>
      <c r="O51" s="65">
        <v>2.1</v>
      </c>
      <c r="P51" s="65">
        <v>0.01</v>
      </c>
      <c r="Q51" s="65">
        <v>0</v>
      </c>
      <c r="R51" s="65">
        <v>4</v>
      </c>
      <c r="S51" s="65">
        <v>0.72799999999999998</v>
      </c>
      <c r="T51" s="65">
        <v>8</v>
      </c>
      <c r="U51" s="65">
        <v>0.34</v>
      </c>
      <c r="V51" s="65">
        <v>9</v>
      </c>
      <c r="W51" s="65">
        <v>160</v>
      </c>
      <c r="X51" s="65">
        <v>5</v>
      </c>
      <c r="Y51" s="65">
        <v>0.14000000000000001</v>
      </c>
      <c r="Z51" s="82">
        <v>0.65600000000000003</v>
      </c>
    </row>
    <row r="52" spans="1:26" x14ac:dyDescent="0.25">
      <c r="A52" s="65" t="s">
        <v>98</v>
      </c>
      <c r="B52" s="78">
        <v>7.49</v>
      </c>
      <c r="C52" s="65" t="s">
        <v>194</v>
      </c>
      <c r="D52" s="65" t="s">
        <v>44</v>
      </c>
      <c r="E52" s="79">
        <v>122</v>
      </c>
      <c r="F52" s="65">
        <v>44</v>
      </c>
      <c r="G52" s="65">
        <v>0.71</v>
      </c>
      <c r="H52" s="65">
        <v>0.12</v>
      </c>
      <c r="I52" s="65">
        <v>11.16</v>
      </c>
      <c r="J52" s="65">
        <v>0</v>
      </c>
      <c r="K52" s="65">
        <v>26.6</v>
      </c>
      <c r="L52" s="65">
        <v>0</v>
      </c>
      <c r="M52" s="65">
        <v>2.4E-2</v>
      </c>
      <c r="N52" s="65">
        <v>0.11</v>
      </c>
      <c r="O52" s="65">
        <v>0</v>
      </c>
      <c r="P52" s="65">
        <v>4.8000000000000001E-2</v>
      </c>
      <c r="Q52" s="65">
        <v>0</v>
      </c>
      <c r="R52" s="65">
        <v>11</v>
      </c>
      <c r="S52" s="65">
        <v>0.30399999999999999</v>
      </c>
      <c r="T52" s="65">
        <v>18</v>
      </c>
      <c r="U52" s="65">
        <v>0.5</v>
      </c>
      <c r="V52" s="65">
        <v>12</v>
      </c>
      <c r="W52" s="65">
        <v>161</v>
      </c>
      <c r="X52" s="65">
        <v>2</v>
      </c>
      <c r="Y52" s="65">
        <v>0.11</v>
      </c>
      <c r="Z52" s="82">
        <v>0.50360000000000005</v>
      </c>
    </row>
    <row r="53" spans="1:26" x14ac:dyDescent="0.25">
      <c r="A53" s="65" t="s">
        <v>99</v>
      </c>
      <c r="B53" s="78">
        <v>0.89</v>
      </c>
      <c r="C53" s="65" t="s">
        <v>195</v>
      </c>
      <c r="D53" s="65" t="s">
        <v>100</v>
      </c>
      <c r="E53" s="79">
        <v>119</v>
      </c>
      <c r="F53" s="65">
        <v>24</v>
      </c>
      <c r="G53" s="65">
        <v>1.02</v>
      </c>
      <c r="H53" s="65">
        <v>0.2</v>
      </c>
      <c r="I53" s="65">
        <v>5.52</v>
      </c>
      <c r="J53" s="65">
        <v>21</v>
      </c>
      <c r="K53" s="65">
        <v>95.7</v>
      </c>
      <c r="L53" s="65">
        <v>0</v>
      </c>
      <c r="M53" s="65">
        <v>0.26700000000000002</v>
      </c>
      <c r="N53" s="65">
        <v>0.44</v>
      </c>
      <c r="O53" s="65">
        <v>8.8000000000000007</v>
      </c>
      <c r="P53" s="65">
        <v>6.8000000000000005E-2</v>
      </c>
      <c r="Q53" s="65">
        <v>0</v>
      </c>
      <c r="R53" s="65">
        <v>12</v>
      </c>
      <c r="S53" s="65">
        <v>0.57099999999999995</v>
      </c>
      <c r="T53" s="65">
        <v>12</v>
      </c>
      <c r="U53" s="65">
        <v>0.4</v>
      </c>
      <c r="V53" s="65">
        <v>12</v>
      </c>
      <c r="W53" s="65">
        <v>208</v>
      </c>
      <c r="X53" s="65">
        <v>4</v>
      </c>
      <c r="Y53" s="65">
        <v>0.15</v>
      </c>
      <c r="Z53" s="82">
        <v>0.89</v>
      </c>
    </row>
    <row r="54" spans="1:26" x14ac:dyDescent="0.25">
      <c r="A54" s="65" t="s">
        <v>101</v>
      </c>
      <c r="B54" s="78">
        <v>1.49</v>
      </c>
      <c r="C54" s="65" t="s">
        <v>196</v>
      </c>
      <c r="D54" s="65" t="s">
        <v>59</v>
      </c>
      <c r="E54" s="79">
        <v>89</v>
      </c>
      <c r="F54" s="65">
        <v>28</v>
      </c>
      <c r="G54" s="65">
        <v>1.27</v>
      </c>
      <c r="H54" s="65">
        <v>0.14000000000000001</v>
      </c>
      <c r="I54" s="65">
        <v>6.56</v>
      </c>
      <c r="J54" s="65">
        <v>50</v>
      </c>
      <c r="K54" s="65">
        <v>50.7</v>
      </c>
      <c r="L54" s="65">
        <v>0</v>
      </c>
      <c r="M54" s="65">
        <v>0.186</v>
      </c>
      <c r="N54" s="65">
        <v>0.1</v>
      </c>
      <c r="O54" s="65">
        <v>34</v>
      </c>
      <c r="P54" s="65">
        <v>5.7000000000000002E-2</v>
      </c>
      <c r="Q54" s="65">
        <v>0</v>
      </c>
      <c r="R54" s="65">
        <v>16</v>
      </c>
      <c r="S54" s="65">
        <v>0.372</v>
      </c>
      <c r="T54" s="65">
        <v>40</v>
      </c>
      <c r="U54" s="65">
        <v>0.71</v>
      </c>
      <c r="V54" s="65">
        <v>14</v>
      </c>
      <c r="W54" s="65">
        <v>216</v>
      </c>
      <c r="X54" s="65">
        <v>24</v>
      </c>
      <c r="Y54" s="65">
        <v>0.2</v>
      </c>
      <c r="Z54" s="82">
        <v>0.158</v>
      </c>
    </row>
    <row r="55" spans="1:26" x14ac:dyDescent="0.25">
      <c r="A55" s="65" t="s">
        <v>102</v>
      </c>
      <c r="B55" s="78">
        <v>2.99</v>
      </c>
      <c r="C55" s="65" t="s">
        <v>197</v>
      </c>
      <c r="D55" s="65" t="s">
        <v>42</v>
      </c>
      <c r="E55" s="79">
        <v>33</v>
      </c>
      <c r="F55" s="65">
        <v>200</v>
      </c>
      <c r="G55" s="65">
        <v>6.77</v>
      </c>
      <c r="H55" s="65">
        <v>17.309999999999999</v>
      </c>
      <c r="I55" s="65">
        <v>7.73</v>
      </c>
      <c r="J55" s="65">
        <v>0</v>
      </c>
      <c r="K55" s="65">
        <v>0.4</v>
      </c>
      <c r="L55" s="65">
        <v>0</v>
      </c>
      <c r="M55" s="65">
        <v>0.26700000000000002</v>
      </c>
      <c r="N55" s="65">
        <v>12.26</v>
      </c>
      <c r="O55" s="65">
        <v>1</v>
      </c>
      <c r="P55" s="65">
        <v>0.108</v>
      </c>
      <c r="Q55" s="65">
        <v>0</v>
      </c>
      <c r="R55" s="65">
        <v>79</v>
      </c>
      <c r="S55" s="65">
        <v>1.3939999999999999</v>
      </c>
      <c r="T55" s="65">
        <v>29</v>
      </c>
      <c r="U55" s="65">
        <v>1.44</v>
      </c>
      <c r="V55" s="65">
        <v>43</v>
      </c>
      <c r="W55" s="65">
        <v>163</v>
      </c>
      <c r="X55" s="65">
        <v>247</v>
      </c>
      <c r="Y55" s="65">
        <v>1.76</v>
      </c>
      <c r="Z55" s="82">
        <v>0.36680000000000001</v>
      </c>
    </row>
    <row r="56" spans="1:26" x14ac:dyDescent="0.25">
      <c r="A56" s="65" t="s">
        <v>103</v>
      </c>
      <c r="B56" s="78">
        <v>4.99</v>
      </c>
      <c r="C56" s="65" t="s">
        <v>198</v>
      </c>
      <c r="D56" s="65" t="s">
        <v>30</v>
      </c>
      <c r="E56" s="79">
        <v>29.25</v>
      </c>
      <c r="F56" s="65">
        <v>191</v>
      </c>
      <c r="G56" s="65">
        <v>4.45</v>
      </c>
      <c r="H56" s="65">
        <v>19.07</v>
      </c>
      <c r="I56" s="65">
        <v>4.01</v>
      </c>
      <c r="J56" s="65">
        <v>0</v>
      </c>
      <c r="K56" s="65">
        <v>0.4</v>
      </c>
      <c r="L56" s="65">
        <v>0</v>
      </c>
      <c r="M56" s="65">
        <v>0.157</v>
      </c>
      <c r="N56" s="65">
        <v>0.2</v>
      </c>
      <c r="O56" s="65">
        <v>0.8</v>
      </c>
      <c r="P56" s="65">
        <v>0.1</v>
      </c>
      <c r="Q56" s="65">
        <v>0</v>
      </c>
      <c r="R56" s="65">
        <v>29</v>
      </c>
      <c r="S56" s="65">
        <v>0.32900000000000001</v>
      </c>
      <c r="T56" s="65">
        <v>29</v>
      </c>
      <c r="U56" s="65">
        <v>0.85</v>
      </c>
      <c r="V56" s="65">
        <v>46</v>
      </c>
      <c r="W56" s="65">
        <v>129</v>
      </c>
      <c r="X56" s="65">
        <v>1</v>
      </c>
      <c r="Y56" s="65">
        <v>0.9</v>
      </c>
      <c r="Z56" s="82">
        <v>0.79459999999999997</v>
      </c>
    </row>
    <row r="57" spans="1:26" x14ac:dyDescent="0.25">
      <c r="A57" s="65" t="s">
        <v>104</v>
      </c>
      <c r="B57" s="78">
        <v>5.99</v>
      </c>
      <c r="C57" s="65" t="s">
        <v>197</v>
      </c>
      <c r="D57" s="65" t="s">
        <v>30</v>
      </c>
      <c r="E57" s="79">
        <v>35.75</v>
      </c>
      <c r="F57" s="65">
        <v>207</v>
      </c>
      <c r="G57" s="65">
        <v>7.56</v>
      </c>
      <c r="H57" s="65">
        <v>17.850000000000001</v>
      </c>
      <c r="I57" s="65">
        <v>7.7</v>
      </c>
      <c r="J57" s="65">
        <v>0</v>
      </c>
      <c r="K57" s="65">
        <v>0</v>
      </c>
      <c r="L57" s="65">
        <v>0</v>
      </c>
      <c r="M57" s="65">
        <v>4.9000000000000002E-2</v>
      </c>
      <c r="N57" s="65">
        <v>9.16</v>
      </c>
      <c r="O57" s="65">
        <v>0</v>
      </c>
      <c r="P57" s="65">
        <v>7.2999999999999995E-2</v>
      </c>
      <c r="Q57" s="65">
        <v>0</v>
      </c>
      <c r="R57" s="65">
        <v>16</v>
      </c>
      <c r="S57" s="65">
        <v>1.2929999999999999</v>
      </c>
      <c r="T57" s="65">
        <v>96</v>
      </c>
      <c r="U57" s="65">
        <v>1.33</v>
      </c>
      <c r="V57" s="65">
        <v>97</v>
      </c>
      <c r="W57" s="65">
        <v>262</v>
      </c>
      <c r="X57" s="65">
        <v>0</v>
      </c>
      <c r="Y57" s="65">
        <v>1.1200000000000001</v>
      </c>
      <c r="Z57" s="82">
        <v>0.79600000000000004</v>
      </c>
    </row>
    <row r="58" spans="1:26" x14ac:dyDescent="0.25">
      <c r="A58" s="65" t="s">
        <v>105</v>
      </c>
      <c r="B58" s="78">
        <v>7.49</v>
      </c>
      <c r="C58" s="65" t="s">
        <v>199</v>
      </c>
      <c r="D58" s="65" t="s">
        <v>30</v>
      </c>
      <c r="E58" s="79">
        <v>28.35</v>
      </c>
      <c r="F58" s="65">
        <v>157</v>
      </c>
      <c r="G58" s="65">
        <v>5.17</v>
      </c>
      <c r="H58" s="65">
        <v>12.43</v>
      </c>
      <c r="I58" s="65">
        <v>8.56</v>
      </c>
      <c r="J58" s="65">
        <v>0</v>
      </c>
      <c r="K58" s="65">
        <v>0.1</v>
      </c>
      <c r="L58" s="65">
        <v>0</v>
      </c>
      <c r="M58" s="65">
        <v>0.11799999999999999</v>
      </c>
      <c r="N58" s="65">
        <v>0.26</v>
      </c>
      <c r="O58" s="65">
        <v>9.6999999999999993</v>
      </c>
      <c r="P58" s="65">
        <v>0.12</v>
      </c>
      <c r="Q58" s="65">
        <v>0</v>
      </c>
      <c r="R58" s="65">
        <v>7</v>
      </c>
      <c r="S58" s="65">
        <v>0.30099999999999999</v>
      </c>
      <c r="T58" s="65">
        <v>10</v>
      </c>
      <c r="U58" s="65">
        <v>1.89</v>
      </c>
      <c r="V58" s="65">
        <v>83</v>
      </c>
      <c r="W58" s="65">
        <v>187</v>
      </c>
      <c r="X58" s="65">
        <v>3</v>
      </c>
      <c r="Y58" s="65">
        <v>1.64</v>
      </c>
      <c r="Z58" s="82">
        <v>0.83399999999999996</v>
      </c>
    </row>
    <row r="59" spans="1:26" x14ac:dyDescent="0.25">
      <c r="A59" s="65" t="s">
        <v>106</v>
      </c>
      <c r="B59" s="78">
        <v>2.29</v>
      </c>
      <c r="C59" s="65" t="s">
        <v>168</v>
      </c>
      <c r="D59" s="65" t="s">
        <v>107</v>
      </c>
      <c r="E59" s="79">
        <v>14</v>
      </c>
      <c r="F59" s="65">
        <v>100</v>
      </c>
      <c r="G59" s="65">
        <v>0.02</v>
      </c>
      <c r="H59" s="65">
        <v>11.3</v>
      </c>
      <c r="I59" s="65">
        <v>0.1</v>
      </c>
      <c r="J59" s="65">
        <v>115</v>
      </c>
      <c r="K59" s="65">
        <v>0</v>
      </c>
      <c r="L59" s="65">
        <v>0</v>
      </c>
      <c r="M59" s="65">
        <v>1E-3</v>
      </c>
      <c r="N59" s="65">
        <v>1.26</v>
      </c>
      <c r="O59" s="65">
        <v>13</v>
      </c>
      <c r="P59" s="65">
        <v>1E-3</v>
      </c>
      <c r="Q59" s="65">
        <v>0.01</v>
      </c>
      <c r="R59" s="65">
        <v>0</v>
      </c>
      <c r="S59" s="65">
        <v>3.0000000000000001E-3</v>
      </c>
      <c r="T59" s="65">
        <v>0</v>
      </c>
      <c r="U59" s="65">
        <v>0.01</v>
      </c>
      <c r="V59" s="65">
        <v>0</v>
      </c>
      <c r="W59" s="65">
        <v>3</v>
      </c>
      <c r="X59" s="65">
        <v>105</v>
      </c>
      <c r="Y59" s="65">
        <v>0</v>
      </c>
      <c r="Z59" s="82">
        <v>7.0699999999999999E-2</v>
      </c>
    </row>
    <row r="60" spans="1:26" x14ac:dyDescent="0.25">
      <c r="A60" s="65" t="s">
        <v>108</v>
      </c>
      <c r="B60" s="78">
        <v>2.99</v>
      </c>
      <c r="C60" s="65" t="s">
        <v>186</v>
      </c>
      <c r="D60" s="65" t="s">
        <v>107</v>
      </c>
      <c r="E60" s="79">
        <v>14.2</v>
      </c>
      <c r="F60" s="65">
        <v>102</v>
      </c>
      <c r="G60" s="65">
        <v>0.12</v>
      </c>
      <c r="H60" s="65">
        <v>11.52</v>
      </c>
      <c r="I60" s="65">
        <v>0.01</v>
      </c>
      <c r="J60" s="65">
        <v>97</v>
      </c>
      <c r="K60" s="65">
        <v>0</v>
      </c>
      <c r="L60" s="65">
        <v>0</v>
      </c>
      <c r="M60" s="65">
        <v>0</v>
      </c>
      <c r="N60" s="65">
        <v>0.33</v>
      </c>
      <c r="O60" s="65">
        <v>1</v>
      </c>
      <c r="P60" s="65">
        <v>1E-3</v>
      </c>
      <c r="Q60" s="65">
        <v>0.02</v>
      </c>
      <c r="R60" s="65">
        <v>0</v>
      </c>
      <c r="S60" s="65">
        <v>6.0000000000000001E-3</v>
      </c>
      <c r="T60" s="65">
        <v>3</v>
      </c>
      <c r="U60" s="65">
        <v>0</v>
      </c>
      <c r="V60" s="65">
        <v>0</v>
      </c>
      <c r="W60" s="65">
        <v>3</v>
      </c>
      <c r="X60" s="65">
        <v>2</v>
      </c>
      <c r="Y60" s="65">
        <v>0.01</v>
      </c>
      <c r="Z60" s="82">
        <v>9.3899999999999997E-2</v>
      </c>
    </row>
    <row r="61" spans="1:26" x14ac:dyDescent="0.25">
      <c r="A61" s="65" t="s">
        <v>109</v>
      </c>
      <c r="B61" s="78">
        <v>4.49</v>
      </c>
      <c r="C61" s="65" t="s">
        <v>200</v>
      </c>
      <c r="D61" s="65" t="s">
        <v>48</v>
      </c>
      <c r="E61" s="79">
        <v>21</v>
      </c>
      <c r="F61" s="65">
        <v>78</v>
      </c>
      <c r="G61" s="65">
        <v>3.81</v>
      </c>
      <c r="H61" s="65">
        <v>6.68</v>
      </c>
      <c r="I61" s="65">
        <v>0.78</v>
      </c>
      <c r="J61" s="65">
        <v>52</v>
      </c>
      <c r="K61" s="65">
        <v>0</v>
      </c>
      <c r="L61" s="65">
        <v>0.1</v>
      </c>
      <c r="M61" s="65">
        <v>1.0999999999999999E-2</v>
      </c>
      <c r="N61" s="65">
        <v>0.17</v>
      </c>
      <c r="O61" s="65">
        <v>0.5</v>
      </c>
      <c r="P61" s="65">
        <v>3.0000000000000001E-3</v>
      </c>
      <c r="Q61" s="65">
        <v>0.32</v>
      </c>
      <c r="R61" s="65">
        <v>2</v>
      </c>
      <c r="S61" s="65">
        <v>1.6E-2</v>
      </c>
      <c r="T61" s="65">
        <v>219</v>
      </c>
      <c r="U61" s="65">
        <v>0.13</v>
      </c>
      <c r="V61" s="65">
        <v>5</v>
      </c>
      <c r="W61" s="65">
        <v>28</v>
      </c>
      <c r="X61" s="65">
        <v>351</v>
      </c>
      <c r="Y61" s="65">
        <v>0.52</v>
      </c>
      <c r="Z61" s="82">
        <v>0.20768</v>
      </c>
    </row>
    <row r="62" spans="1:26" x14ac:dyDescent="0.25">
      <c r="A62" s="65" t="s">
        <v>110</v>
      </c>
      <c r="B62" s="78">
        <v>0.99</v>
      </c>
      <c r="C62" s="65" t="s">
        <v>168</v>
      </c>
      <c r="D62" s="65" t="s">
        <v>30</v>
      </c>
      <c r="E62" s="79">
        <v>49</v>
      </c>
      <c r="F62" s="65">
        <v>58</v>
      </c>
      <c r="G62" s="65">
        <v>4.09</v>
      </c>
      <c r="H62" s="65">
        <v>0.19</v>
      </c>
      <c r="I62" s="65">
        <v>10.34</v>
      </c>
      <c r="J62" s="65">
        <v>0</v>
      </c>
      <c r="K62" s="65">
        <v>0.2</v>
      </c>
      <c r="L62" s="65">
        <v>0</v>
      </c>
      <c r="M62" s="65">
        <v>2.4E-2</v>
      </c>
      <c r="N62" s="65">
        <v>0.01</v>
      </c>
      <c r="O62" s="65">
        <v>2.5</v>
      </c>
      <c r="P62" s="65">
        <v>9.2999999999999999E-2</v>
      </c>
      <c r="Q62" s="65">
        <v>0</v>
      </c>
      <c r="R62" s="65">
        <v>32</v>
      </c>
      <c r="S62" s="65">
        <v>0.436</v>
      </c>
      <c r="T62" s="65">
        <v>7</v>
      </c>
      <c r="U62" s="65">
        <v>0.63</v>
      </c>
      <c r="V62" s="65">
        <v>18</v>
      </c>
      <c r="W62" s="65">
        <v>177</v>
      </c>
      <c r="X62" s="65">
        <v>1</v>
      </c>
      <c r="Y62" s="65">
        <v>0.49</v>
      </c>
      <c r="Z62" s="82">
        <v>0.10680000000000001</v>
      </c>
    </row>
    <row r="63" spans="1:26" x14ac:dyDescent="0.25">
      <c r="A63" s="65" t="s">
        <v>111</v>
      </c>
      <c r="B63" s="78">
        <v>1.39</v>
      </c>
      <c r="C63" s="65" t="s">
        <v>168</v>
      </c>
      <c r="D63" s="65" t="s">
        <v>30</v>
      </c>
      <c r="E63" s="79">
        <v>43</v>
      </c>
      <c r="F63" s="65">
        <v>57</v>
      </c>
      <c r="G63" s="65">
        <v>3.81</v>
      </c>
      <c r="H63" s="65">
        <v>0.23</v>
      </c>
      <c r="I63" s="65">
        <v>10.199999999999999</v>
      </c>
      <c r="J63" s="65">
        <v>0</v>
      </c>
      <c r="K63" s="65">
        <v>0</v>
      </c>
      <c r="L63" s="65">
        <v>0</v>
      </c>
      <c r="M63" s="65">
        <v>0.03</v>
      </c>
      <c r="N63" s="65">
        <v>0.37</v>
      </c>
      <c r="O63" s="65">
        <v>1.4</v>
      </c>
      <c r="P63" s="65">
        <v>0.105</v>
      </c>
      <c r="Q63" s="65">
        <v>0</v>
      </c>
      <c r="R63" s="65">
        <v>64</v>
      </c>
      <c r="S63" s="65">
        <v>0.217</v>
      </c>
      <c r="T63" s="65">
        <v>12</v>
      </c>
      <c r="U63" s="65">
        <v>0.9</v>
      </c>
      <c r="V63" s="65">
        <v>30</v>
      </c>
      <c r="W63" s="65">
        <v>153</v>
      </c>
      <c r="X63" s="65">
        <v>0</v>
      </c>
      <c r="Y63" s="65">
        <v>0.48</v>
      </c>
      <c r="Z63" s="82">
        <v>0.13164999999999999</v>
      </c>
    </row>
    <row r="64" spans="1:26" x14ac:dyDescent="0.25">
      <c r="A64" s="65" t="s">
        <v>112</v>
      </c>
      <c r="B64" s="78">
        <v>1.79</v>
      </c>
      <c r="C64" s="65" t="s">
        <v>168</v>
      </c>
      <c r="D64" s="65" t="s">
        <v>30</v>
      </c>
      <c r="E64" s="79">
        <v>44.25</v>
      </c>
      <c r="F64" s="65">
        <v>56</v>
      </c>
      <c r="G64" s="65">
        <v>3.84</v>
      </c>
      <c r="H64" s="65">
        <v>0.22</v>
      </c>
      <c r="I64" s="65">
        <v>10.09</v>
      </c>
      <c r="J64" s="65">
        <v>0</v>
      </c>
      <c r="K64" s="65">
        <v>0.5</v>
      </c>
      <c r="L64" s="65">
        <v>0</v>
      </c>
      <c r="M64" s="65">
        <v>5.2999999999999999E-2</v>
      </c>
      <c r="N64" s="65">
        <v>0.01</v>
      </c>
      <c r="O64" s="65">
        <v>3.7</v>
      </c>
      <c r="P64" s="65">
        <v>7.0999999999999994E-2</v>
      </c>
      <c r="Q64" s="65">
        <v>0</v>
      </c>
      <c r="R64" s="65">
        <v>58</v>
      </c>
      <c r="S64" s="65">
        <v>0.25600000000000001</v>
      </c>
      <c r="T64" s="65">
        <v>12</v>
      </c>
      <c r="U64" s="65">
        <v>1.3</v>
      </c>
      <c r="V64" s="65">
        <v>20</v>
      </c>
      <c r="W64" s="65">
        <v>178</v>
      </c>
      <c r="X64" s="65">
        <v>1</v>
      </c>
      <c r="Y64" s="65">
        <v>0.47</v>
      </c>
      <c r="Z64" s="82">
        <v>0.17460000000000001</v>
      </c>
    </row>
    <row r="65" spans="1:26" x14ac:dyDescent="0.25">
      <c r="A65" s="65" t="s">
        <v>113</v>
      </c>
      <c r="B65" s="78">
        <v>1.39</v>
      </c>
      <c r="C65" s="65" t="s">
        <v>168</v>
      </c>
      <c r="D65" s="65" t="s">
        <v>30</v>
      </c>
      <c r="E65" s="79">
        <v>45.5</v>
      </c>
      <c r="F65" s="65">
        <v>64</v>
      </c>
      <c r="G65" s="65">
        <v>3.74</v>
      </c>
      <c r="H65" s="65">
        <v>0.28000000000000003</v>
      </c>
      <c r="I65" s="65">
        <v>11.85</v>
      </c>
      <c r="J65" s="65">
        <v>0</v>
      </c>
      <c r="K65" s="65">
        <v>0.4</v>
      </c>
      <c r="L65" s="65">
        <v>0</v>
      </c>
      <c r="M65" s="65">
        <v>6.3E-2</v>
      </c>
      <c r="N65" s="65">
        <v>0</v>
      </c>
      <c r="O65" s="65">
        <v>0.3</v>
      </c>
      <c r="P65" s="65">
        <v>0.108</v>
      </c>
      <c r="Q65" s="65">
        <v>0</v>
      </c>
      <c r="R65" s="65">
        <v>64</v>
      </c>
      <c r="S65" s="65">
        <v>0.29499999999999998</v>
      </c>
      <c r="T65" s="65">
        <v>31</v>
      </c>
      <c r="U65" s="65">
        <v>1.07</v>
      </c>
      <c r="V65" s="65">
        <v>24</v>
      </c>
      <c r="W65" s="65">
        <v>177</v>
      </c>
      <c r="X65" s="65">
        <v>0</v>
      </c>
      <c r="Y65" s="65">
        <v>0.47</v>
      </c>
      <c r="Z65" s="82">
        <v>0.13930000000000001</v>
      </c>
    </row>
    <row r="66" spans="1:26" x14ac:dyDescent="0.25">
      <c r="A66" s="65" t="s">
        <v>114</v>
      </c>
      <c r="B66" s="78">
        <v>1.89</v>
      </c>
      <c r="C66" s="65" t="s">
        <v>186</v>
      </c>
      <c r="D66" s="65" t="s">
        <v>30</v>
      </c>
      <c r="E66" s="79">
        <v>42.75</v>
      </c>
      <c r="F66" s="65">
        <v>61</v>
      </c>
      <c r="G66" s="65">
        <v>3.85</v>
      </c>
      <c r="H66" s="65">
        <v>0.28000000000000003</v>
      </c>
      <c r="I66" s="65">
        <v>11.21</v>
      </c>
      <c r="J66" s="65">
        <v>0</v>
      </c>
      <c r="K66" s="65">
        <v>0.3</v>
      </c>
      <c r="L66" s="65">
        <v>0</v>
      </c>
      <c r="M66" s="65">
        <v>9.8000000000000004E-2</v>
      </c>
      <c r="N66" s="65">
        <v>0.4</v>
      </c>
      <c r="O66" s="65">
        <v>1.5</v>
      </c>
      <c r="P66" s="65">
        <v>8.3000000000000004E-2</v>
      </c>
      <c r="Q66" s="65">
        <v>0</v>
      </c>
      <c r="R66" s="65">
        <v>74</v>
      </c>
      <c r="S66" s="65">
        <v>0.13600000000000001</v>
      </c>
      <c r="T66" s="65">
        <v>20</v>
      </c>
      <c r="U66" s="65">
        <v>0.89</v>
      </c>
      <c r="V66" s="65">
        <v>21</v>
      </c>
      <c r="W66" s="65">
        <v>186</v>
      </c>
      <c r="X66" s="65">
        <v>0</v>
      </c>
      <c r="Y66" s="65">
        <v>0.42</v>
      </c>
      <c r="Z66" s="82">
        <v>0.17796000000000001</v>
      </c>
    </row>
    <row r="67" spans="1:26" x14ac:dyDescent="0.25">
      <c r="A67" s="65" t="s">
        <v>115</v>
      </c>
      <c r="B67" s="78">
        <v>8.99</v>
      </c>
      <c r="C67" s="65" t="s">
        <v>185</v>
      </c>
      <c r="D67" s="65" t="s">
        <v>201</v>
      </c>
      <c r="E67" s="79">
        <v>113</v>
      </c>
      <c r="F67" s="65">
        <v>292</v>
      </c>
      <c r="G67" s="65">
        <v>28.46</v>
      </c>
      <c r="H67" s="65">
        <v>19.78</v>
      </c>
      <c r="I67" s="65">
        <v>0</v>
      </c>
      <c r="J67" s="65">
        <v>40</v>
      </c>
      <c r="K67" s="65">
        <v>0</v>
      </c>
      <c r="L67" s="65">
        <v>0.2</v>
      </c>
      <c r="M67" s="65">
        <v>0.52400000000000002</v>
      </c>
      <c r="N67" s="65">
        <v>0.1</v>
      </c>
      <c r="O67" s="65">
        <v>0</v>
      </c>
      <c r="P67" s="65">
        <v>9.0999999999999998E-2</v>
      </c>
      <c r="Q67" s="65">
        <v>1.81</v>
      </c>
      <c r="R67" s="65">
        <v>8</v>
      </c>
      <c r="S67" s="65">
        <v>8.7490000000000006</v>
      </c>
      <c r="T67" s="65">
        <v>56</v>
      </c>
      <c r="U67" s="65">
        <v>2.2400000000000002</v>
      </c>
      <c r="V67" s="65">
        <v>32</v>
      </c>
      <c r="W67" s="65">
        <v>313</v>
      </c>
      <c r="X67" s="65">
        <v>96</v>
      </c>
      <c r="Y67" s="65">
        <v>4.03</v>
      </c>
      <c r="Z67" s="82">
        <v>0.74653000000000003</v>
      </c>
    </row>
    <row r="68" spans="1:26" x14ac:dyDescent="0.25">
      <c r="A68" s="65" t="s">
        <v>116</v>
      </c>
      <c r="B68" s="78">
        <v>3.29</v>
      </c>
      <c r="C68" s="65" t="s">
        <v>202</v>
      </c>
      <c r="D68" s="65" t="s">
        <v>25</v>
      </c>
      <c r="E68" s="79">
        <v>113</v>
      </c>
      <c r="F68" s="65">
        <v>178</v>
      </c>
      <c r="G68" s="65">
        <v>36.33</v>
      </c>
      <c r="H68" s="65">
        <v>3.67</v>
      </c>
      <c r="I68" s="65">
        <v>0</v>
      </c>
      <c r="J68" s="65">
        <v>11</v>
      </c>
      <c r="K68" s="65">
        <v>0</v>
      </c>
      <c r="L68" s="65">
        <v>0</v>
      </c>
      <c r="M68" s="65">
        <v>1.044</v>
      </c>
      <c r="N68" s="65">
        <v>0.37</v>
      </c>
      <c r="O68" s="65">
        <v>4.9000000000000004</v>
      </c>
      <c r="P68" s="65">
        <v>0.111</v>
      </c>
      <c r="Q68" s="65">
        <v>0.23</v>
      </c>
      <c r="R68" s="65">
        <v>4</v>
      </c>
      <c r="S68" s="65">
        <v>10.71</v>
      </c>
      <c r="T68" s="65">
        <v>7</v>
      </c>
      <c r="U68" s="65">
        <v>0.56000000000000005</v>
      </c>
      <c r="V68" s="65">
        <v>36</v>
      </c>
      <c r="W68" s="65">
        <v>389</v>
      </c>
      <c r="X68" s="65">
        <v>53</v>
      </c>
      <c r="Y68" s="65">
        <v>1.0900000000000001</v>
      </c>
      <c r="Z68" s="82">
        <v>0.48199999999999998</v>
      </c>
    </row>
    <row r="69" spans="1:26" x14ac:dyDescent="0.25">
      <c r="A69" s="65" t="s">
        <v>117</v>
      </c>
      <c r="B69" s="78">
        <v>0.99</v>
      </c>
      <c r="C69" s="65" t="s">
        <v>186</v>
      </c>
      <c r="D69" s="65" t="s">
        <v>118</v>
      </c>
      <c r="E69" s="79">
        <v>71.25</v>
      </c>
      <c r="F69" s="65">
        <v>264</v>
      </c>
      <c r="G69" s="65">
        <v>9.2899999999999991</v>
      </c>
      <c r="H69" s="65">
        <v>1.08</v>
      </c>
      <c r="I69" s="65">
        <v>60.48</v>
      </c>
      <c r="J69" s="65">
        <v>0</v>
      </c>
      <c r="K69" s="65">
        <v>0</v>
      </c>
      <c r="L69" s="65">
        <v>0</v>
      </c>
      <c r="M69" s="65">
        <v>0.10100000000000001</v>
      </c>
      <c r="N69" s="65">
        <v>0.08</v>
      </c>
      <c r="O69" s="65">
        <v>0.1</v>
      </c>
      <c r="P69" s="65">
        <v>0.63500000000000001</v>
      </c>
      <c r="Q69" s="65">
        <v>0</v>
      </c>
      <c r="R69" s="65">
        <v>279</v>
      </c>
      <c r="S69" s="65">
        <v>5.1139999999999999</v>
      </c>
      <c r="T69" s="65">
        <v>15</v>
      </c>
      <c r="U69" s="65">
        <v>2.35</v>
      </c>
      <c r="V69" s="65">
        <v>38</v>
      </c>
      <c r="W69" s="65">
        <v>159</v>
      </c>
      <c r="X69" s="65">
        <v>4</v>
      </c>
      <c r="Y69" s="65">
        <v>1</v>
      </c>
      <c r="Z69" s="82">
        <v>0.155</v>
      </c>
    </row>
    <row r="70" spans="1:26" x14ac:dyDescent="0.25">
      <c r="A70" s="65" t="s">
        <v>119</v>
      </c>
      <c r="B70" s="78">
        <v>0.99</v>
      </c>
      <c r="C70" s="65" t="s">
        <v>203</v>
      </c>
      <c r="D70" s="65" t="s">
        <v>118</v>
      </c>
      <c r="E70" s="79">
        <v>72.5</v>
      </c>
      <c r="F70" s="65">
        <v>108</v>
      </c>
      <c r="G70" s="65">
        <v>4.3600000000000003</v>
      </c>
      <c r="H70" s="65">
        <v>1.24</v>
      </c>
      <c r="I70" s="65">
        <v>21.88</v>
      </c>
      <c r="J70" s="65">
        <v>0</v>
      </c>
      <c r="K70" s="65">
        <v>0</v>
      </c>
      <c r="L70" s="65">
        <v>0</v>
      </c>
      <c r="M70" s="65">
        <v>6.8000000000000005E-2</v>
      </c>
      <c r="N70" s="65">
        <v>0.17</v>
      </c>
      <c r="O70" s="65">
        <v>0.4</v>
      </c>
      <c r="P70" s="65">
        <v>0.113</v>
      </c>
      <c r="Q70" s="65">
        <v>0</v>
      </c>
      <c r="R70" s="65">
        <v>15</v>
      </c>
      <c r="S70" s="65">
        <v>2.274</v>
      </c>
      <c r="T70" s="65">
        <v>9</v>
      </c>
      <c r="U70" s="65">
        <v>1.25</v>
      </c>
      <c r="V70" s="65">
        <v>89</v>
      </c>
      <c r="W70" s="65">
        <v>70</v>
      </c>
      <c r="X70" s="65">
        <v>3</v>
      </c>
      <c r="Y70" s="65">
        <v>0.97</v>
      </c>
      <c r="Z70" s="82">
        <v>0.19</v>
      </c>
    </row>
    <row r="71" spans="1:26" x14ac:dyDescent="0.25">
      <c r="A71" s="65" t="s">
        <v>120</v>
      </c>
      <c r="B71" s="78">
        <v>0.99</v>
      </c>
      <c r="C71" s="65" t="s">
        <v>168</v>
      </c>
      <c r="D71" s="65" t="s">
        <v>30</v>
      </c>
      <c r="E71" s="79">
        <v>39.25</v>
      </c>
      <c r="F71" s="65">
        <v>48</v>
      </c>
      <c r="G71" s="65">
        <v>0.89</v>
      </c>
      <c r="H71" s="65">
        <v>0.17</v>
      </c>
      <c r="I71" s="65">
        <v>11.08</v>
      </c>
      <c r="J71" s="65">
        <v>0</v>
      </c>
      <c r="K71" s="65">
        <v>0</v>
      </c>
      <c r="L71" s="65">
        <v>0</v>
      </c>
      <c r="M71" s="65">
        <v>4.4999999999999998E-2</v>
      </c>
      <c r="N71" s="65">
        <v>0</v>
      </c>
      <c r="O71" s="65">
        <v>0.3</v>
      </c>
      <c r="P71" s="65">
        <v>3.3000000000000002E-2</v>
      </c>
      <c r="Q71" s="65">
        <v>0</v>
      </c>
      <c r="R71" s="65">
        <v>6</v>
      </c>
      <c r="S71" s="65">
        <v>0.81</v>
      </c>
      <c r="T71" s="65">
        <v>4</v>
      </c>
      <c r="U71" s="65">
        <v>0.52</v>
      </c>
      <c r="V71" s="65">
        <v>9</v>
      </c>
      <c r="W71" s="65">
        <v>37</v>
      </c>
      <c r="X71" s="65">
        <v>1</v>
      </c>
      <c r="Y71" s="65">
        <v>0.32</v>
      </c>
      <c r="Z71" s="82">
        <v>8.5000000000000006E-2</v>
      </c>
    </row>
    <row r="72" spans="1:26" x14ac:dyDescent="0.25">
      <c r="A72" s="65" t="s">
        <v>121</v>
      </c>
      <c r="B72" s="78">
        <v>5.89</v>
      </c>
      <c r="C72" s="65" t="s">
        <v>204</v>
      </c>
      <c r="D72" s="65" t="s">
        <v>122</v>
      </c>
      <c r="E72" s="79">
        <v>46.25</v>
      </c>
      <c r="F72" s="65">
        <v>56</v>
      </c>
      <c r="G72" s="65">
        <v>2.04</v>
      </c>
      <c r="H72" s="65">
        <v>0.89</v>
      </c>
      <c r="I72" s="65">
        <v>9.85</v>
      </c>
      <c r="J72" s="65">
        <v>0</v>
      </c>
      <c r="K72" s="65">
        <v>0</v>
      </c>
      <c r="L72" s="65">
        <v>0</v>
      </c>
      <c r="M72" s="65">
        <v>5.7000000000000002E-2</v>
      </c>
      <c r="N72" s="65">
        <v>0.28999999999999998</v>
      </c>
      <c r="O72" s="65">
        <v>0</v>
      </c>
      <c r="P72" s="65">
        <v>4.9000000000000002E-2</v>
      </c>
      <c r="Q72" s="65">
        <v>0</v>
      </c>
      <c r="R72" s="65">
        <v>19</v>
      </c>
      <c r="S72" s="65">
        <v>0.191</v>
      </c>
      <c r="T72" s="65">
        <v>8</v>
      </c>
      <c r="U72" s="65">
        <v>0.69</v>
      </c>
      <c r="V72" s="65">
        <v>30</v>
      </c>
      <c r="W72" s="65">
        <v>80</v>
      </c>
      <c r="X72" s="65">
        <v>3</v>
      </c>
      <c r="Y72" s="65">
        <v>0.5</v>
      </c>
      <c r="Z72" s="82">
        <v>0.8</v>
      </c>
    </row>
    <row r="73" spans="1:26" x14ac:dyDescent="0.25">
      <c r="A73" s="65" t="s">
        <v>123</v>
      </c>
      <c r="B73" s="78">
        <v>0.99</v>
      </c>
      <c r="C73" s="65" t="s">
        <v>204</v>
      </c>
      <c r="D73" s="65" t="s">
        <v>124</v>
      </c>
      <c r="E73" s="79">
        <v>47.5</v>
      </c>
      <c r="F73" s="65">
        <v>182</v>
      </c>
      <c r="G73" s="65">
        <v>6.73</v>
      </c>
      <c r="H73" s="65">
        <v>2.11</v>
      </c>
      <c r="I73" s="65">
        <v>33.85</v>
      </c>
      <c r="J73" s="65">
        <v>8</v>
      </c>
      <c r="K73" s="65">
        <v>0</v>
      </c>
      <c r="L73" s="65">
        <v>0.1</v>
      </c>
      <c r="M73" s="65">
        <v>0.10299999999999999</v>
      </c>
      <c r="N73" s="65">
        <v>0.18</v>
      </c>
      <c r="O73" s="65">
        <v>0.2</v>
      </c>
      <c r="P73" s="65">
        <v>0.53800000000000003</v>
      </c>
      <c r="Q73" s="65">
        <v>0.14000000000000001</v>
      </c>
      <c r="R73" s="65">
        <v>176</v>
      </c>
      <c r="S73" s="65">
        <v>3.984</v>
      </c>
      <c r="T73" s="65">
        <v>17</v>
      </c>
      <c r="U73" s="65">
        <v>1.9</v>
      </c>
      <c r="V73" s="65">
        <v>28</v>
      </c>
      <c r="W73" s="65">
        <v>116</v>
      </c>
      <c r="X73" s="65">
        <v>10</v>
      </c>
      <c r="Y73" s="65">
        <v>0.91</v>
      </c>
      <c r="Z73" s="82">
        <v>0.13800000000000001</v>
      </c>
    </row>
    <row r="74" spans="1:26" x14ac:dyDescent="0.25">
      <c r="A74" s="65" t="s">
        <v>125</v>
      </c>
      <c r="B74" s="78">
        <v>1.99</v>
      </c>
      <c r="C74" s="65" t="s">
        <v>205</v>
      </c>
      <c r="D74" s="65" t="s">
        <v>44</v>
      </c>
      <c r="E74" s="79">
        <v>124.5</v>
      </c>
      <c r="F74" s="65">
        <v>75</v>
      </c>
      <c r="G74" s="65">
        <v>0.52</v>
      </c>
      <c r="H74" s="65">
        <v>0.1</v>
      </c>
      <c r="I74" s="65">
        <v>19.55</v>
      </c>
      <c r="J74" s="65">
        <v>2</v>
      </c>
      <c r="K74" s="65">
        <v>11.8</v>
      </c>
      <c r="L74" s="65">
        <v>0</v>
      </c>
      <c r="M74" s="65">
        <v>9.1999999999999998E-2</v>
      </c>
      <c r="N74" s="65">
        <v>0.01</v>
      </c>
      <c r="O74" s="65">
        <v>0.4</v>
      </c>
      <c r="P74" s="65">
        <v>0.11799999999999999</v>
      </c>
      <c r="Q74" s="65">
        <v>0</v>
      </c>
      <c r="R74" s="65">
        <v>6</v>
      </c>
      <c r="S74" s="65">
        <v>0.35399999999999998</v>
      </c>
      <c r="T74" s="65">
        <v>17</v>
      </c>
      <c r="U74" s="65">
        <v>0.35</v>
      </c>
      <c r="V74" s="65">
        <v>17</v>
      </c>
      <c r="W74" s="65">
        <v>152</v>
      </c>
      <c r="X74" s="65">
        <v>1</v>
      </c>
      <c r="Y74" s="65">
        <v>0.12</v>
      </c>
      <c r="Z74" s="82">
        <v>0.43690000000000001</v>
      </c>
    </row>
    <row r="75" spans="1:26" x14ac:dyDescent="0.25">
      <c r="A75" s="65" t="s">
        <v>126</v>
      </c>
      <c r="B75" s="78">
        <v>1.89</v>
      </c>
      <c r="C75" s="65" t="s">
        <v>206</v>
      </c>
      <c r="D75" s="65" t="s">
        <v>44</v>
      </c>
      <c r="E75" s="79">
        <v>113</v>
      </c>
      <c r="F75" s="65">
        <v>51</v>
      </c>
      <c r="G75" s="65">
        <v>0.21</v>
      </c>
      <c r="H75" s="65">
        <v>0.12</v>
      </c>
      <c r="I75" s="65">
        <v>13.75</v>
      </c>
      <c r="J75" s="65">
        <v>1</v>
      </c>
      <c r="K75" s="65">
        <v>25.9</v>
      </c>
      <c r="L75" s="65">
        <v>0</v>
      </c>
      <c r="M75" s="65">
        <v>3.3000000000000002E-2</v>
      </c>
      <c r="N75" s="65">
        <v>0.2</v>
      </c>
      <c r="O75" s="65">
        <v>0.6</v>
      </c>
      <c r="P75" s="65">
        <v>3.2000000000000001E-2</v>
      </c>
      <c r="Q75" s="65">
        <v>0</v>
      </c>
      <c r="R75" s="65">
        <v>4</v>
      </c>
      <c r="S75" s="65">
        <v>0.10199999999999999</v>
      </c>
      <c r="T75" s="65">
        <v>5</v>
      </c>
      <c r="U75" s="65">
        <v>0.28000000000000003</v>
      </c>
      <c r="V75" s="65">
        <v>4</v>
      </c>
      <c r="W75" s="65">
        <v>90</v>
      </c>
      <c r="X75" s="65">
        <v>2</v>
      </c>
      <c r="Y75" s="65">
        <v>0.04</v>
      </c>
      <c r="Z75" s="82">
        <v>0.315</v>
      </c>
    </row>
    <row r="76" spans="1:26" x14ac:dyDescent="0.25">
      <c r="A76" s="65" t="s">
        <v>127</v>
      </c>
      <c r="B76" s="78">
        <v>1.79</v>
      </c>
      <c r="C76" s="65" t="s">
        <v>179</v>
      </c>
      <c r="D76" s="65" t="s">
        <v>44</v>
      </c>
      <c r="E76" s="79">
        <v>124</v>
      </c>
      <c r="F76" s="65">
        <v>62</v>
      </c>
      <c r="G76" s="65">
        <v>0.42</v>
      </c>
      <c r="H76" s="65">
        <v>0.09</v>
      </c>
      <c r="I76" s="65">
        <v>16.05</v>
      </c>
      <c r="J76" s="65">
        <v>0</v>
      </c>
      <c r="K76" s="65">
        <v>2</v>
      </c>
      <c r="L76" s="65">
        <v>0</v>
      </c>
      <c r="M76" s="65">
        <v>1.7000000000000001E-2</v>
      </c>
      <c r="N76" s="65">
        <v>0.1</v>
      </c>
      <c r="O76" s="65">
        <v>0.4</v>
      </c>
      <c r="P76" s="65">
        <v>1.4E-2</v>
      </c>
      <c r="Q76" s="65">
        <v>0</v>
      </c>
      <c r="R76" s="65">
        <v>1</v>
      </c>
      <c r="S76" s="65">
        <v>0.248</v>
      </c>
      <c r="T76" s="65">
        <v>11</v>
      </c>
      <c r="U76" s="65">
        <v>0.26</v>
      </c>
      <c r="V76" s="65">
        <v>9</v>
      </c>
      <c r="W76" s="65">
        <v>119</v>
      </c>
      <c r="X76" s="65">
        <v>5</v>
      </c>
      <c r="Y76" s="65">
        <v>0.11</v>
      </c>
      <c r="Z76" s="82">
        <v>0.52200000000000002</v>
      </c>
    </row>
    <row r="77" spans="1:26" x14ac:dyDescent="0.25">
      <c r="A77" s="65" t="s">
        <v>128</v>
      </c>
      <c r="B77" s="78">
        <v>2.39</v>
      </c>
      <c r="C77" s="65" t="s">
        <v>207</v>
      </c>
      <c r="D77" s="65" t="s">
        <v>57</v>
      </c>
      <c r="E77" s="79">
        <v>56</v>
      </c>
      <c r="F77" s="65">
        <v>104</v>
      </c>
      <c r="G77" s="65">
        <v>14.17</v>
      </c>
      <c r="H77" s="65">
        <v>4.54</v>
      </c>
      <c r="I77" s="65">
        <v>0.5</v>
      </c>
      <c r="J77" s="65">
        <v>30</v>
      </c>
      <c r="K77" s="65">
        <v>0</v>
      </c>
      <c r="L77" s="65">
        <v>0.1</v>
      </c>
      <c r="M77" s="65">
        <v>0.106</v>
      </c>
      <c r="N77" s="65">
        <v>0.18</v>
      </c>
      <c r="O77" s="65">
        <v>1.3</v>
      </c>
      <c r="P77" s="65">
        <v>0</v>
      </c>
      <c r="Q77" s="65">
        <v>0.56000000000000005</v>
      </c>
      <c r="R77" s="65">
        <v>1</v>
      </c>
      <c r="S77" s="65">
        <v>1.3440000000000001</v>
      </c>
      <c r="T77" s="65">
        <v>8</v>
      </c>
      <c r="U77" s="65">
        <v>0.73</v>
      </c>
      <c r="V77" s="65">
        <v>11</v>
      </c>
      <c r="W77" s="65">
        <v>86</v>
      </c>
      <c r="X77" s="65">
        <v>270</v>
      </c>
      <c r="Y77" s="65">
        <v>1.4</v>
      </c>
      <c r="Z77" s="82">
        <v>0.47289999999999999</v>
      </c>
    </row>
    <row r="78" spans="1:26" x14ac:dyDescent="0.25">
      <c r="A78" s="65" t="s">
        <v>129</v>
      </c>
      <c r="B78" s="78">
        <v>0.69</v>
      </c>
      <c r="C78" s="65" t="s">
        <v>208</v>
      </c>
      <c r="D78" s="65" t="s">
        <v>44</v>
      </c>
      <c r="E78" s="79">
        <v>85</v>
      </c>
      <c r="F78" s="65">
        <v>26</v>
      </c>
      <c r="G78" s="65">
        <v>0.77</v>
      </c>
      <c r="H78" s="65">
        <v>0.12</v>
      </c>
      <c r="I78" s="65">
        <v>6.13</v>
      </c>
      <c r="J78" s="65">
        <v>1</v>
      </c>
      <c r="K78" s="65">
        <v>3.5</v>
      </c>
      <c r="L78" s="65">
        <v>0</v>
      </c>
      <c r="M78" s="65">
        <v>4.8000000000000001E-2</v>
      </c>
      <c r="N78" s="65">
        <v>0.03</v>
      </c>
      <c r="O78" s="65">
        <v>0.2</v>
      </c>
      <c r="P78" s="65">
        <v>8.9999999999999993E-3</v>
      </c>
      <c r="Q78" s="65">
        <v>0</v>
      </c>
      <c r="R78" s="65">
        <v>26</v>
      </c>
      <c r="S78" s="65">
        <v>0.13300000000000001</v>
      </c>
      <c r="T78" s="65">
        <v>13</v>
      </c>
      <c r="U78" s="65">
        <v>1.55</v>
      </c>
      <c r="V78" s="65">
        <v>14</v>
      </c>
      <c r="W78" s="65">
        <v>126</v>
      </c>
      <c r="X78" s="65">
        <v>165</v>
      </c>
      <c r="Y78" s="65">
        <v>0.18</v>
      </c>
      <c r="Z78" s="82">
        <v>0.14269999999999999</v>
      </c>
    </row>
    <row r="79" spans="1:26" x14ac:dyDescent="0.25">
      <c r="A79" s="65" t="s">
        <v>130</v>
      </c>
      <c r="B79" s="78">
        <v>0.69</v>
      </c>
      <c r="C79" s="65" t="s">
        <v>208</v>
      </c>
      <c r="D79" s="65" t="s">
        <v>44</v>
      </c>
      <c r="E79" s="79">
        <v>73</v>
      </c>
      <c r="F79" s="65">
        <v>18</v>
      </c>
      <c r="G79" s="65">
        <v>0.47</v>
      </c>
      <c r="H79" s="65">
        <v>0.14000000000000001</v>
      </c>
      <c r="I79" s="65">
        <v>4.04</v>
      </c>
      <c r="J79" s="65">
        <v>407</v>
      </c>
      <c r="K79" s="65">
        <v>2</v>
      </c>
      <c r="L79" s="65">
        <v>0</v>
      </c>
      <c r="M79" s="65">
        <v>8.2000000000000003E-2</v>
      </c>
      <c r="N79" s="65">
        <v>0.54</v>
      </c>
      <c r="O79" s="65">
        <v>7.2</v>
      </c>
      <c r="P79" s="65">
        <v>1.2999999999999999E-2</v>
      </c>
      <c r="Q79" s="65">
        <v>0</v>
      </c>
      <c r="R79" s="65">
        <v>7</v>
      </c>
      <c r="S79" s="65">
        <v>0.40300000000000002</v>
      </c>
      <c r="T79" s="65">
        <v>18</v>
      </c>
      <c r="U79" s="65">
        <v>0.47</v>
      </c>
      <c r="V79" s="65">
        <v>6</v>
      </c>
      <c r="W79" s="65">
        <v>131</v>
      </c>
      <c r="X79" s="65">
        <v>31</v>
      </c>
      <c r="Y79" s="65">
        <v>0.19</v>
      </c>
      <c r="Z79" s="82">
        <v>0.12255000000000001</v>
      </c>
    </row>
    <row r="80" spans="1:26" x14ac:dyDescent="0.25">
      <c r="A80" s="65" t="s">
        <v>131</v>
      </c>
      <c r="B80" s="78">
        <v>0.69</v>
      </c>
      <c r="C80" s="65" t="s">
        <v>209</v>
      </c>
      <c r="D80" s="65" t="s">
        <v>44</v>
      </c>
      <c r="E80" s="79">
        <v>82</v>
      </c>
      <c r="F80" s="65">
        <v>55</v>
      </c>
      <c r="G80" s="65">
        <v>1.88</v>
      </c>
      <c r="H80" s="65">
        <v>1</v>
      </c>
      <c r="I80" s="65">
        <v>11.76</v>
      </c>
      <c r="J80" s="65">
        <v>2</v>
      </c>
      <c r="K80" s="65">
        <v>1.5</v>
      </c>
      <c r="L80" s="65">
        <v>0</v>
      </c>
      <c r="M80" s="65">
        <v>0.03</v>
      </c>
      <c r="N80" s="65">
        <v>7.0000000000000007E-2</v>
      </c>
      <c r="O80" s="65">
        <v>0</v>
      </c>
      <c r="P80" s="65">
        <v>3.2000000000000001E-2</v>
      </c>
      <c r="Q80" s="65">
        <v>0</v>
      </c>
      <c r="R80" s="65">
        <v>30</v>
      </c>
      <c r="S80" s="65">
        <v>0.82399999999999995</v>
      </c>
      <c r="T80" s="65">
        <v>2</v>
      </c>
      <c r="U80" s="65">
        <v>0.22</v>
      </c>
      <c r="V80" s="65">
        <v>11</v>
      </c>
      <c r="W80" s="65">
        <v>108</v>
      </c>
      <c r="X80" s="65">
        <v>168</v>
      </c>
      <c r="Y80" s="65">
        <v>0.26</v>
      </c>
      <c r="Z80" s="82">
        <v>0.13089999999999999</v>
      </c>
    </row>
    <row r="81" spans="1:26" x14ac:dyDescent="0.25">
      <c r="A81" s="65" t="s">
        <v>132</v>
      </c>
      <c r="B81" s="78">
        <v>0.69</v>
      </c>
      <c r="C81" s="65" t="s">
        <v>208</v>
      </c>
      <c r="D81" s="65" t="s">
        <v>44</v>
      </c>
      <c r="E81" s="79">
        <v>76.5</v>
      </c>
      <c r="F81" s="65">
        <v>17</v>
      </c>
      <c r="G81" s="65">
        <v>0.86</v>
      </c>
      <c r="H81" s="65">
        <v>0.35</v>
      </c>
      <c r="I81" s="65">
        <v>3.3</v>
      </c>
      <c r="J81" s="65">
        <v>14</v>
      </c>
      <c r="K81" s="65">
        <v>2.1</v>
      </c>
      <c r="L81" s="65">
        <v>0</v>
      </c>
      <c r="M81" s="65">
        <v>2.3E-2</v>
      </c>
      <c r="N81" s="65">
        <v>0.02</v>
      </c>
      <c r="O81" s="65">
        <v>29.8</v>
      </c>
      <c r="P81" s="65">
        <v>1.2E-2</v>
      </c>
      <c r="Q81" s="65">
        <v>0</v>
      </c>
      <c r="R81" s="65">
        <v>21</v>
      </c>
      <c r="S81" s="65">
        <v>0.158</v>
      </c>
      <c r="T81" s="65">
        <v>29</v>
      </c>
      <c r="U81" s="65">
        <v>0.81</v>
      </c>
      <c r="V81" s="65">
        <v>10</v>
      </c>
      <c r="W81" s="65">
        <v>73</v>
      </c>
      <c r="X81" s="65">
        <v>2</v>
      </c>
      <c r="Y81" s="65">
        <v>0.15</v>
      </c>
      <c r="Z81" s="82">
        <v>0.12839999999999999</v>
      </c>
    </row>
    <row r="82" spans="1:26" x14ac:dyDescent="0.25">
      <c r="A82" s="65" t="s">
        <v>133</v>
      </c>
      <c r="B82" s="78">
        <v>0.69</v>
      </c>
      <c r="C82" s="65" t="s">
        <v>179</v>
      </c>
      <c r="D82" s="65" t="s">
        <v>44</v>
      </c>
      <c r="E82" s="79">
        <v>81.5</v>
      </c>
      <c r="F82" s="65">
        <v>58</v>
      </c>
      <c r="G82" s="65">
        <v>3.53</v>
      </c>
      <c r="H82" s="65">
        <v>0.77</v>
      </c>
      <c r="I82" s="65">
        <v>9.6300000000000008</v>
      </c>
      <c r="J82" s="65">
        <v>62</v>
      </c>
      <c r="K82" s="65">
        <v>7.6</v>
      </c>
      <c r="L82" s="65">
        <v>0</v>
      </c>
      <c r="M82" s="65">
        <v>5.2999999999999999E-2</v>
      </c>
      <c r="N82" s="65">
        <v>0.02</v>
      </c>
      <c r="O82" s="65">
        <v>16.8</v>
      </c>
      <c r="P82" s="65">
        <v>5.5E-2</v>
      </c>
      <c r="Q82" s="65">
        <v>0</v>
      </c>
      <c r="R82" s="65">
        <v>24</v>
      </c>
      <c r="S82" s="65">
        <v>0.82499999999999996</v>
      </c>
      <c r="T82" s="65">
        <v>20</v>
      </c>
      <c r="U82" s="65">
        <v>0.89</v>
      </c>
      <c r="V82" s="65">
        <v>15</v>
      </c>
      <c r="W82" s="65">
        <v>86</v>
      </c>
      <c r="X82" s="65">
        <v>188</v>
      </c>
      <c r="Y82" s="65">
        <v>0.55000000000000004</v>
      </c>
      <c r="Z82" s="82">
        <v>0.1323</v>
      </c>
    </row>
    <row r="83" spans="1:26" x14ac:dyDescent="0.25">
      <c r="A83" s="65" t="s">
        <v>134</v>
      </c>
      <c r="B83" s="78">
        <v>1.59</v>
      </c>
      <c r="C83" s="65" t="s">
        <v>168</v>
      </c>
      <c r="D83" s="65" t="s">
        <v>59</v>
      </c>
      <c r="E83" s="79">
        <v>180</v>
      </c>
      <c r="F83" s="65">
        <v>34</v>
      </c>
      <c r="G83" s="65">
        <v>2.9</v>
      </c>
      <c r="H83" s="65">
        <v>0.4</v>
      </c>
      <c r="I83" s="65">
        <v>6.75</v>
      </c>
      <c r="J83" s="65">
        <v>0</v>
      </c>
      <c r="K83" s="65">
        <v>56.3</v>
      </c>
      <c r="L83" s="65">
        <v>0</v>
      </c>
      <c r="M83" s="65">
        <v>0.158</v>
      </c>
      <c r="N83" s="65">
        <v>0.11</v>
      </c>
      <c r="O83" s="65">
        <v>21.4</v>
      </c>
      <c r="P83" s="65">
        <v>6.7000000000000004E-2</v>
      </c>
      <c r="Q83" s="65">
        <v>0</v>
      </c>
      <c r="R83" s="65">
        <v>74</v>
      </c>
      <c r="S83" s="65">
        <v>0.55800000000000005</v>
      </c>
      <c r="T83" s="65">
        <v>31</v>
      </c>
      <c r="U83" s="65">
        <v>0.74</v>
      </c>
      <c r="V83" s="65">
        <v>16</v>
      </c>
      <c r="W83" s="65">
        <v>250</v>
      </c>
      <c r="X83" s="65">
        <v>32</v>
      </c>
      <c r="Y83" s="65">
        <v>0.23</v>
      </c>
      <c r="Z83" s="82">
        <v>0.63029999999999997</v>
      </c>
    </row>
    <row r="84" spans="1:26" x14ac:dyDescent="0.25">
      <c r="A84" s="65" t="s">
        <v>135</v>
      </c>
      <c r="B84" s="78">
        <v>1.59</v>
      </c>
      <c r="C84" s="65" t="s">
        <v>168</v>
      </c>
      <c r="D84" s="65" t="s">
        <v>44</v>
      </c>
      <c r="E84" s="79">
        <v>90</v>
      </c>
      <c r="F84" s="65">
        <v>94</v>
      </c>
      <c r="G84" s="65">
        <v>5.99</v>
      </c>
      <c r="H84" s="65">
        <v>0.27</v>
      </c>
      <c r="I84" s="65">
        <v>17.5</v>
      </c>
      <c r="J84" s="65">
        <v>7</v>
      </c>
      <c r="K84" s="65">
        <v>5.2</v>
      </c>
      <c r="L84" s="65">
        <v>0</v>
      </c>
      <c r="M84" s="65">
        <v>0.10299999999999999</v>
      </c>
      <c r="N84" s="65">
        <v>0.57999999999999996</v>
      </c>
      <c r="O84" s="65">
        <v>4.7</v>
      </c>
      <c r="P84" s="65">
        <v>0.05</v>
      </c>
      <c r="Q84" s="65">
        <v>0</v>
      </c>
      <c r="R84" s="65">
        <v>14</v>
      </c>
      <c r="S84" s="65">
        <v>0.69299999999999995</v>
      </c>
      <c r="T84" s="65">
        <v>25</v>
      </c>
      <c r="U84" s="65">
        <v>1.76</v>
      </c>
      <c r="V84" s="65">
        <v>50</v>
      </c>
      <c r="W84" s="65">
        <v>370</v>
      </c>
      <c r="X84" s="65">
        <v>26</v>
      </c>
      <c r="Y84" s="65">
        <v>0.5</v>
      </c>
      <c r="Z84" s="82">
        <v>0.31519000000000003</v>
      </c>
    </row>
    <row r="85" spans="1:26" x14ac:dyDescent="0.25">
      <c r="A85" s="65" t="s">
        <v>136</v>
      </c>
      <c r="B85" s="78">
        <v>7.39</v>
      </c>
      <c r="C85" s="65" t="s">
        <v>210</v>
      </c>
      <c r="D85" s="65" t="s">
        <v>59</v>
      </c>
      <c r="E85" s="79">
        <v>155</v>
      </c>
      <c r="F85" s="65">
        <v>79</v>
      </c>
      <c r="G85" s="65">
        <v>0.65</v>
      </c>
      <c r="H85" s="65">
        <v>0.99</v>
      </c>
      <c r="I85" s="65">
        <v>18.86</v>
      </c>
      <c r="J85" s="65">
        <v>3</v>
      </c>
      <c r="K85" s="65">
        <v>3.9</v>
      </c>
      <c r="L85" s="65">
        <v>0</v>
      </c>
      <c r="M85" s="65">
        <v>9.0999999999999998E-2</v>
      </c>
      <c r="N85" s="65">
        <v>0.74</v>
      </c>
      <c r="O85" s="65">
        <v>25.4</v>
      </c>
      <c r="P85" s="65">
        <v>0.05</v>
      </c>
      <c r="Q85" s="65">
        <v>0</v>
      </c>
      <c r="R85" s="65">
        <v>11</v>
      </c>
      <c r="S85" s="65">
        <v>0.80600000000000005</v>
      </c>
      <c r="T85" s="65">
        <v>12</v>
      </c>
      <c r="U85" s="65">
        <v>0.28000000000000003</v>
      </c>
      <c r="V85" s="65">
        <v>8</v>
      </c>
      <c r="W85" s="65">
        <v>84</v>
      </c>
      <c r="X85" s="65">
        <v>2</v>
      </c>
      <c r="Y85" s="65">
        <v>0.11</v>
      </c>
      <c r="Z85" s="82">
        <v>1.1229</v>
      </c>
    </row>
    <row r="86" spans="1:26" x14ac:dyDescent="0.25">
      <c r="A86" s="65" t="s">
        <v>137</v>
      </c>
      <c r="B86" s="78">
        <v>3.19</v>
      </c>
      <c r="C86" s="65" t="s">
        <v>168</v>
      </c>
      <c r="D86" s="65" t="s">
        <v>59</v>
      </c>
      <c r="E86" s="79">
        <v>151</v>
      </c>
      <c r="F86" s="65">
        <v>130</v>
      </c>
      <c r="G86" s="65">
        <v>0.6</v>
      </c>
      <c r="H86" s="65">
        <v>0.15</v>
      </c>
      <c r="I86" s="65">
        <v>33.520000000000003</v>
      </c>
      <c r="J86" s="65">
        <v>3</v>
      </c>
      <c r="K86" s="65">
        <v>12.1</v>
      </c>
      <c r="L86" s="65">
        <v>0</v>
      </c>
      <c r="M86" s="65">
        <v>0.113</v>
      </c>
      <c r="N86" s="65">
        <v>0.03</v>
      </c>
      <c r="O86" s="65">
        <v>1.1000000000000001</v>
      </c>
      <c r="P86" s="65">
        <v>0.151</v>
      </c>
      <c r="Q86" s="65">
        <v>0</v>
      </c>
      <c r="R86" s="65">
        <v>17</v>
      </c>
      <c r="S86" s="65">
        <v>0.45300000000000001</v>
      </c>
      <c r="T86" s="65">
        <v>14</v>
      </c>
      <c r="U86" s="65">
        <v>0.6</v>
      </c>
      <c r="V86" s="65">
        <v>15</v>
      </c>
      <c r="W86" s="65">
        <v>151</v>
      </c>
      <c r="X86" s="65">
        <v>3</v>
      </c>
      <c r="Y86" s="65">
        <v>0.17</v>
      </c>
      <c r="Z86" s="82">
        <v>1.0629999999999999</v>
      </c>
    </row>
    <row r="87" spans="1:26" x14ac:dyDescent="0.25">
      <c r="A87" s="65" t="s">
        <v>138</v>
      </c>
      <c r="B87" s="78">
        <v>3.99</v>
      </c>
      <c r="C87" s="65" t="s">
        <v>211</v>
      </c>
      <c r="D87" s="65" t="s">
        <v>44</v>
      </c>
      <c r="E87" s="79">
        <v>40.54</v>
      </c>
      <c r="F87" s="65">
        <v>154</v>
      </c>
      <c r="G87" s="65">
        <v>5.33</v>
      </c>
      <c r="H87" s="65">
        <v>2.64</v>
      </c>
      <c r="I87" s="65">
        <v>27.45</v>
      </c>
      <c r="J87" s="65">
        <v>0</v>
      </c>
      <c r="K87" s="65">
        <v>0</v>
      </c>
      <c r="L87" s="65">
        <v>0</v>
      </c>
      <c r="M87" s="65">
        <v>4.1000000000000002E-2</v>
      </c>
      <c r="N87" s="65">
        <v>0.17</v>
      </c>
      <c r="O87" s="65">
        <v>0.8</v>
      </c>
      <c r="P87" s="65">
        <v>0.186</v>
      </c>
      <c r="Q87" s="65">
        <v>0</v>
      </c>
      <c r="R87" s="65">
        <v>13</v>
      </c>
      <c r="S87" s="65">
        <v>0.45600000000000002</v>
      </c>
      <c r="T87" s="65">
        <v>21</v>
      </c>
      <c r="U87" s="65">
        <v>1.72</v>
      </c>
      <c r="V87" s="65">
        <v>56</v>
      </c>
      <c r="W87" s="65">
        <v>147</v>
      </c>
      <c r="X87" s="65">
        <v>2</v>
      </c>
      <c r="Y87" s="65">
        <v>1.48</v>
      </c>
      <c r="Z87" s="82">
        <v>0.13578999999999999</v>
      </c>
    </row>
    <row r="88" spans="1:26" x14ac:dyDescent="0.25">
      <c r="Z88" s="83"/>
    </row>
    <row r="89" spans="1:26" x14ac:dyDescent="0.25">
      <c r="Z89" s="83"/>
    </row>
    <row r="90" spans="1:26" x14ac:dyDescent="0.25">
      <c r="A90" s="65" t="s">
        <v>212</v>
      </c>
      <c r="C90" s="65" t="s">
        <v>213</v>
      </c>
      <c r="D90" s="65" t="s">
        <v>214</v>
      </c>
      <c r="F90" s="65">
        <v>2049</v>
      </c>
      <c r="G90" s="65">
        <v>61</v>
      </c>
      <c r="H90" s="65">
        <v>63</v>
      </c>
      <c r="I90" s="65">
        <v>282</v>
      </c>
      <c r="J90" s="65">
        <v>700</v>
      </c>
      <c r="K90" s="65">
        <v>75</v>
      </c>
      <c r="L90" s="65">
        <v>15</v>
      </c>
      <c r="M90" s="65">
        <v>1</v>
      </c>
      <c r="N90" s="65">
        <v>15</v>
      </c>
      <c r="O90" s="65">
        <v>90</v>
      </c>
      <c r="P90" s="65">
        <v>1</v>
      </c>
      <c r="Q90" s="65">
        <v>2</v>
      </c>
      <c r="R90" s="65">
        <v>400</v>
      </c>
      <c r="S90" s="65">
        <v>14</v>
      </c>
      <c r="T90" s="84">
        <v>1000</v>
      </c>
      <c r="U90" s="65">
        <v>18</v>
      </c>
      <c r="V90" s="65">
        <v>310</v>
      </c>
      <c r="W90" s="65">
        <f>4.7*1000</f>
        <v>4700</v>
      </c>
      <c r="X90" s="65">
        <f>1.5*1000</f>
        <v>1500</v>
      </c>
      <c r="Y90" s="65">
        <v>8</v>
      </c>
    </row>
    <row r="91" spans="1:26" x14ac:dyDescent="0.25">
      <c r="A91" s="65" t="s">
        <v>215</v>
      </c>
      <c r="F91" s="85" t="s">
        <v>145</v>
      </c>
      <c r="G91" s="85" t="s">
        <v>145</v>
      </c>
      <c r="H91" s="85" t="s">
        <v>145</v>
      </c>
      <c r="I91" s="85" t="s">
        <v>145</v>
      </c>
      <c r="J91" s="84">
        <v>3000</v>
      </c>
      <c r="K91" s="84">
        <v>2000</v>
      </c>
      <c r="L91" s="65">
        <v>100</v>
      </c>
      <c r="M91" s="65">
        <v>100</v>
      </c>
      <c r="N91" s="84">
        <v>1000</v>
      </c>
      <c r="O91" s="65" t="s">
        <v>216</v>
      </c>
      <c r="P91" s="85" t="s">
        <v>145</v>
      </c>
      <c r="Q91" s="85" t="s">
        <v>145</v>
      </c>
      <c r="R91" s="84">
        <v>1000</v>
      </c>
      <c r="S91" s="65">
        <v>35</v>
      </c>
      <c r="T91" s="84">
        <v>2500</v>
      </c>
      <c r="U91" s="65">
        <v>45</v>
      </c>
      <c r="V91" s="85" t="s">
        <v>145</v>
      </c>
      <c r="W91" s="85" t="s">
        <v>145</v>
      </c>
      <c r="X91" s="84">
        <f>2.3*1000</f>
        <v>2300</v>
      </c>
      <c r="Y91" s="65">
        <v>40</v>
      </c>
    </row>
    <row r="92" spans="1:26" x14ac:dyDescent="0.25">
      <c r="A92" s="65" t="s">
        <v>217</v>
      </c>
      <c r="H92" s="65" t="s">
        <v>142</v>
      </c>
      <c r="I92" s="67" t="s">
        <v>143</v>
      </c>
    </row>
    <row r="94" spans="1:26" x14ac:dyDescent="0.25">
      <c r="A94" s="65" t="s">
        <v>218</v>
      </c>
      <c r="C94" s="65" t="s">
        <v>219</v>
      </c>
      <c r="F94" s="67">
        <v>2731</v>
      </c>
      <c r="G94" s="65">
        <v>71</v>
      </c>
      <c r="H94" s="65">
        <v>83.5</v>
      </c>
      <c r="I94" s="65">
        <v>375.5</v>
      </c>
      <c r="J94" s="65">
        <v>900</v>
      </c>
      <c r="K94" s="65">
        <v>90</v>
      </c>
      <c r="L94" s="65">
        <v>15</v>
      </c>
      <c r="M94" s="65">
        <v>1</v>
      </c>
      <c r="N94" s="65">
        <v>15</v>
      </c>
      <c r="O94" s="65">
        <v>120</v>
      </c>
      <c r="P94" s="65">
        <v>1</v>
      </c>
      <c r="Q94" s="65">
        <v>2</v>
      </c>
      <c r="R94" s="65">
        <v>400</v>
      </c>
      <c r="S94" s="65">
        <v>16</v>
      </c>
      <c r="T94" s="65">
        <v>1000</v>
      </c>
      <c r="U94" s="65">
        <v>8</v>
      </c>
      <c r="V94" s="65">
        <v>400</v>
      </c>
      <c r="W94" s="65">
        <v>4700</v>
      </c>
      <c r="X94" s="65">
        <v>1500</v>
      </c>
      <c r="Y94" s="65">
        <v>11</v>
      </c>
    </row>
    <row r="95" spans="1:26" x14ac:dyDescent="0.25">
      <c r="A95" s="65" t="s">
        <v>215</v>
      </c>
      <c r="F95" s="85" t="s">
        <v>145</v>
      </c>
      <c r="G95" s="85" t="s">
        <v>145</v>
      </c>
      <c r="H95" s="85" t="s">
        <v>145</v>
      </c>
      <c r="I95" s="85" t="s">
        <v>145</v>
      </c>
      <c r="J95" s="65">
        <v>3000</v>
      </c>
      <c r="K95" s="65">
        <v>2000</v>
      </c>
      <c r="L95" s="65">
        <v>100</v>
      </c>
      <c r="M95" s="65">
        <v>100</v>
      </c>
      <c r="N95" s="65">
        <v>1000</v>
      </c>
      <c r="O95" s="85" t="s">
        <v>145</v>
      </c>
      <c r="P95" s="85" t="s">
        <v>145</v>
      </c>
      <c r="Q95" s="85" t="s">
        <v>145</v>
      </c>
      <c r="R95" s="65">
        <v>1000</v>
      </c>
      <c r="S95" s="65">
        <v>35</v>
      </c>
      <c r="T95" s="65">
        <v>2500</v>
      </c>
      <c r="U95" s="65">
        <v>45</v>
      </c>
      <c r="V95" s="85" t="s">
        <v>145</v>
      </c>
      <c r="W95" s="85" t="s">
        <v>145</v>
      </c>
      <c r="X95" s="65">
        <v>2300</v>
      </c>
      <c r="Y95" s="65">
        <v>40</v>
      </c>
    </row>
    <row r="96" spans="1:26" x14ac:dyDescent="0.25">
      <c r="A96" s="65" t="s">
        <v>217</v>
      </c>
      <c r="H96" s="65" t="s">
        <v>150</v>
      </c>
      <c r="I96" s="65" t="s">
        <v>151</v>
      </c>
    </row>
    <row r="98" spans="1:1" x14ac:dyDescent="0.25">
      <c r="A98" s="17" t="s">
        <v>441</v>
      </c>
    </row>
    <row r="99" spans="1:1" x14ac:dyDescent="0.25">
      <c r="A99" s="17" t="s">
        <v>442</v>
      </c>
    </row>
  </sheetData>
  <mergeCells count="1">
    <mergeCell ref="F1:Y1"/>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499984740745262"/>
  </sheetPr>
  <dimension ref="A1:X104"/>
  <sheetViews>
    <sheetView topLeftCell="A42" zoomScale="60" zoomScaleNormal="60" workbookViewId="0">
      <pane xSplit="1" topLeftCell="B1" activePane="topRight" state="frozen"/>
      <selection activeCell="A103" sqref="A103:A104"/>
      <selection pane="topRight" activeCell="X91" sqref="X91"/>
    </sheetView>
  </sheetViews>
  <sheetFormatPr defaultColWidth="10.875" defaultRowHeight="15.75" x14ac:dyDescent="0.25"/>
  <cols>
    <col min="1" max="1" width="67" style="17" customWidth="1"/>
    <col min="2" max="2" width="13" style="55" customWidth="1"/>
    <col min="3" max="5" width="10.875" style="17"/>
    <col min="6" max="6" width="12.375" style="17" customWidth="1"/>
    <col min="7" max="22" width="10.875" style="17"/>
    <col min="23" max="23" width="13.375" style="27" customWidth="1"/>
    <col min="24" max="24" width="14" style="28" customWidth="1"/>
    <col min="25" max="16384" width="10.875" style="17"/>
  </cols>
  <sheetData>
    <row r="1" spans="1:24" s="9" customFormat="1" ht="36.950000000000003" customHeight="1" thickBot="1" x14ac:dyDescent="0.3">
      <c r="A1" s="1" t="s">
        <v>0</v>
      </c>
      <c r="B1" s="2" t="s">
        <v>1</v>
      </c>
      <c r="C1" s="3" t="s">
        <v>2</v>
      </c>
      <c r="D1" s="4" t="s">
        <v>3</v>
      </c>
      <c r="E1" s="4" t="s">
        <v>4</v>
      </c>
      <c r="F1" s="4" t="s">
        <v>5</v>
      </c>
      <c r="G1" s="4" t="s">
        <v>6</v>
      </c>
      <c r="H1" s="4" t="s">
        <v>7</v>
      </c>
      <c r="I1" s="5" t="s">
        <v>8</v>
      </c>
      <c r="J1" s="4" t="s">
        <v>9</v>
      </c>
      <c r="K1" s="4" t="s">
        <v>10</v>
      </c>
      <c r="L1" s="4" t="s">
        <v>11</v>
      </c>
      <c r="M1" s="4" t="s">
        <v>12</v>
      </c>
      <c r="N1" s="4" t="s">
        <v>13</v>
      </c>
      <c r="O1" s="4" t="s">
        <v>14</v>
      </c>
      <c r="P1" s="4" t="s">
        <v>15</v>
      </c>
      <c r="Q1" s="4" t="s">
        <v>16</v>
      </c>
      <c r="R1" s="4" t="s">
        <v>17</v>
      </c>
      <c r="S1" s="4" t="s">
        <v>18</v>
      </c>
      <c r="T1" s="4" t="s">
        <v>19</v>
      </c>
      <c r="U1" s="4" t="s">
        <v>20</v>
      </c>
      <c r="V1" s="6" t="s">
        <v>21</v>
      </c>
      <c r="W1" s="7" t="s">
        <v>22</v>
      </c>
      <c r="X1" s="8" t="s">
        <v>23</v>
      </c>
    </row>
    <row r="2" spans="1:24" x14ac:dyDescent="0.25">
      <c r="A2" s="10" t="s">
        <v>24</v>
      </c>
      <c r="B2" s="11">
        <v>1</v>
      </c>
      <c r="C2" s="12">
        <f>B2*'Food Cost and Composition'!H42</f>
        <v>308</v>
      </c>
      <c r="D2" s="13">
        <f>B2*'Food Cost and Composition'!I42</f>
        <v>30.6</v>
      </c>
      <c r="E2" s="13">
        <f>B2*'Food Cost and Composition'!J42</f>
        <v>19.670000000000002</v>
      </c>
      <c r="F2" s="13">
        <f>B2*'Food Cost and Composition'!K42</f>
        <v>0</v>
      </c>
      <c r="G2" s="13">
        <f>B2*'Food Cost and Composition'!L42</f>
        <v>3</v>
      </c>
      <c r="H2" s="13">
        <f>B2*'Food Cost and Composition'!M42</f>
        <v>0</v>
      </c>
      <c r="I2" s="13">
        <f>B2*'Food Cost and Composition'!N42</f>
        <v>0</v>
      </c>
      <c r="J2" s="13">
        <f>B2*'Food Cost and Composition'!O42</f>
        <v>0.48499999999999999</v>
      </c>
      <c r="K2" s="13">
        <f>B2*'Food Cost and Composition'!P42</f>
        <v>0.14000000000000001</v>
      </c>
      <c r="L2" s="13">
        <f>B2*'Food Cost and Composition'!Q42</f>
        <v>1.8</v>
      </c>
      <c r="M2" s="13">
        <f>B2*'Food Cost and Composition'!R42</f>
        <v>5.0999999999999997E-2</v>
      </c>
      <c r="N2" s="13">
        <f>B2*'Food Cost and Composition'!S42</f>
        <v>3.17</v>
      </c>
      <c r="O2" s="13">
        <f>B2*'Food Cost and Composition'!T42</f>
        <v>12</v>
      </c>
      <c r="P2" s="13">
        <f>B2*'Food Cost and Composition'!U42</f>
        <v>6.6079999999999997</v>
      </c>
      <c r="Q2" s="13">
        <f>B2*'Food Cost and Composition'!V42</f>
        <v>32</v>
      </c>
      <c r="R2" s="13">
        <f>B2*'Food Cost and Composition'!W42</f>
        <v>3.15</v>
      </c>
      <c r="S2" s="13">
        <f>B2*'Food Cost and Composition'!X42</f>
        <v>26</v>
      </c>
      <c r="T2" s="13">
        <f>B2*'Food Cost and Composition'!Y42</f>
        <v>431</v>
      </c>
      <c r="U2" s="13">
        <f>B2*'Food Cost and Composition'!Z42</f>
        <v>103</v>
      </c>
      <c r="V2" s="14">
        <f>B2*'Food Cost and Composition'!AA42</f>
        <v>7.25</v>
      </c>
      <c r="W2" s="15">
        <f>B2*'Food Cost and Composition'!F42</f>
        <v>1.1189</v>
      </c>
      <c r="X2" s="16" t="s">
        <v>25</v>
      </c>
    </row>
    <row r="3" spans="1:24" x14ac:dyDescent="0.25">
      <c r="A3" s="10" t="s">
        <v>26</v>
      </c>
      <c r="B3" s="11">
        <v>1</v>
      </c>
      <c r="C3" s="12" t="e">
        <f>B3*'Food Cost and Composition'!#REF!</f>
        <v>#REF!</v>
      </c>
      <c r="D3" s="13" t="e">
        <f>B3*'Food Cost and Composition'!#REF!</f>
        <v>#REF!</v>
      </c>
      <c r="E3" s="13" t="e">
        <f>B3*'Food Cost and Composition'!#REF!</f>
        <v>#REF!</v>
      </c>
      <c r="F3" s="13" t="e">
        <f>B3*'Food Cost and Composition'!#REF!</f>
        <v>#REF!</v>
      </c>
      <c r="G3" s="13" t="e">
        <f>B3*'Food Cost and Composition'!#REF!</f>
        <v>#REF!</v>
      </c>
      <c r="H3" s="13" t="e">
        <f>B3*'Food Cost and Composition'!#REF!</f>
        <v>#REF!</v>
      </c>
      <c r="I3" s="13" t="e">
        <f>B3*'Food Cost and Composition'!#REF!</f>
        <v>#REF!</v>
      </c>
      <c r="J3" s="13" t="e">
        <f>B3*'Food Cost and Composition'!#REF!</f>
        <v>#REF!</v>
      </c>
      <c r="K3" s="13" t="e">
        <f>B3*'Food Cost and Composition'!#REF!</f>
        <v>#REF!</v>
      </c>
      <c r="L3" s="13" t="e">
        <f>B3*'Food Cost and Composition'!#REF!</f>
        <v>#REF!</v>
      </c>
      <c r="M3" s="13" t="e">
        <f>B3*'Food Cost and Composition'!#REF!</f>
        <v>#REF!</v>
      </c>
      <c r="N3" s="13" t="e">
        <f>B3*'Food Cost and Composition'!#REF!</f>
        <v>#REF!</v>
      </c>
      <c r="O3" s="13" t="e">
        <f>B3*'Food Cost and Composition'!#REF!</f>
        <v>#REF!</v>
      </c>
      <c r="P3" s="13" t="e">
        <f>B3*'Food Cost and Composition'!#REF!</f>
        <v>#REF!</v>
      </c>
      <c r="Q3" s="13" t="e">
        <f>B3*'Food Cost and Composition'!#REF!</f>
        <v>#REF!</v>
      </c>
      <c r="R3" s="13" t="e">
        <f>B3*'Food Cost and Composition'!#REF!</f>
        <v>#REF!</v>
      </c>
      <c r="S3" s="13" t="e">
        <f>B3*'Food Cost and Composition'!#REF!</f>
        <v>#REF!</v>
      </c>
      <c r="T3" s="13" t="e">
        <f>B3*'Food Cost and Composition'!#REF!</f>
        <v>#REF!</v>
      </c>
      <c r="U3" s="13" t="e">
        <f>B3*'Food Cost and Composition'!#REF!</f>
        <v>#REF!</v>
      </c>
      <c r="V3" s="14" t="e">
        <f>B3*'Food Cost and Composition'!#REF!</f>
        <v>#REF!</v>
      </c>
      <c r="W3" s="15" t="e">
        <f>B3*'Food Cost and Composition'!#REF!</f>
        <v>#REF!</v>
      </c>
      <c r="X3" s="16" t="s">
        <v>25</v>
      </c>
    </row>
    <row r="4" spans="1:24" x14ac:dyDescent="0.25">
      <c r="A4" s="10" t="s">
        <v>27</v>
      </c>
      <c r="B4" s="11">
        <v>1</v>
      </c>
      <c r="C4" s="12">
        <f>B4*'Food Cost and Composition'!H26</f>
        <v>162</v>
      </c>
      <c r="D4" s="13">
        <f>B4*'Food Cost and Composition'!I26</f>
        <v>3.62</v>
      </c>
      <c r="E4" s="13">
        <f>B4*'Food Cost and Composition'!J26</f>
        <v>0.27</v>
      </c>
      <c r="F4" s="13">
        <f>B4*'Food Cost and Composition'!K26</f>
        <v>37.28</v>
      </c>
      <c r="G4" s="13">
        <f>B4*'Food Cost and Composition'!L26</f>
        <v>1730</v>
      </c>
      <c r="H4" s="13">
        <f>B4*'Food Cost and Composition'!M26</f>
        <v>35.299999999999997</v>
      </c>
      <c r="I4" s="13">
        <f>B4*'Food Cost and Composition'!N26</f>
        <v>0</v>
      </c>
      <c r="J4" s="13">
        <f>B4*'Food Cost and Composition'!O26</f>
        <v>0.51500000000000001</v>
      </c>
      <c r="K4" s="13">
        <f>B4*'Food Cost and Composition'!P26</f>
        <v>1.28</v>
      </c>
      <c r="L4" s="13">
        <f>B4*'Food Cost and Composition'!Q26</f>
        <v>4.0999999999999996</v>
      </c>
      <c r="M4" s="13">
        <f>B4*'Food Cost and Composition'!R26</f>
        <v>0.193</v>
      </c>
      <c r="N4" s="13">
        <f>B4*'Food Cost and Composition'!S26</f>
        <v>0</v>
      </c>
      <c r="O4" s="13">
        <f>B4*'Food Cost and Composition'!T26</f>
        <v>11</v>
      </c>
      <c r="P4" s="13">
        <f>B4*'Food Cost and Composition'!U26</f>
        <v>2.677</v>
      </c>
      <c r="Q4" s="13">
        <f>B4*'Food Cost and Composition'!V26</f>
        <v>68</v>
      </c>
      <c r="R4" s="13">
        <f>B4*'Food Cost and Composition'!W26</f>
        <v>1.24</v>
      </c>
      <c r="S4" s="13">
        <f>B4*'Food Cost and Composition'!X26</f>
        <v>49</v>
      </c>
      <c r="T4" s="13">
        <f>B4*'Food Cost and Composition'!Y26</f>
        <v>855</v>
      </c>
      <c r="U4" s="13">
        <f>B4*'Food Cost and Composition'!Z26</f>
        <v>65</v>
      </c>
      <c r="V4" s="14">
        <f>B4*'Food Cost and Composition'!AA26</f>
        <v>0.57999999999999996</v>
      </c>
      <c r="W4" s="15">
        <f>B4*'Food Cost and Composition'!F26</f>
        <v>1.49</v>
      </c>
      <c r="X4" s="16" t="s">
        <v>28</v>
      </c>
    </row>
    <row r="5" spans="1:24" x14ac:dyDescent="0.25">
      <c r="A5" s="10" t="s">
        <v>29</v>
      </c>
      <c r="B5" s="11">
        <v>1</v>
      </c>
      <c r="C5" s="12">
        <f>B5*'Food Cost and Composition'!H23</f>
        <v>62</v>
      </c>
      <c r="D5" s="13">
        <f>B5*'Food Cost and Composition'!I23</f>
        <v>1.38</v>
      </c>
      <c r="E5" s="13">
        <f>B5*'Food Cost and Composition'!J23</f>
        <v>0.49</v>
      </c>
      <c r="F5" s="13">
        <f>B5*'Food Cost and Composition'!K23</f>
        <v>12.92</v>
      </c>
      <c r="G5" s="13">
        <f>B5*'Food Cost and Composition'!L23</f>
        <v>0</v>
      </c>
      <c r="H5" s="13">
        <f>B5*'Food Cost and Composition'!M23</f>
        <v>0</v>
      </c>
      <c r="I5" s="13">
        <f>B5*'Food Cost and Composition'!N23</f>
        <v>0</v>
      </c>
      <c r="J5" s="13">
        <f>B5*'Food Cost and Composition'!O23</f>
        <v>6.2E-2</v>
      </c>
      <c r="K5" s="13">
        <f>B5*'Food Cost and Composition'!P23</f>
        <v>0.09</v>
      </c>
      <c r="L5" s="13">
        <f>B5*'Food Cost and Composition'!Q23</f>
        <v>0.1</v>
      </c>
      <c r="M5" s="13">
        <f>B5*'Food Cost and Composition'!R23</f>
        <v>0.09</v>
      </c>
      <c r="N5" s="13">
        <f>B5*'Food Cost and Composition'!S23</f>
        <v>0</v>
      </c>
      <c r="O5" s="13">
        <f>B5*'Food Cost and Composition'!T23</f>
        <v>5</v>
      </c>
      <c r="P5" s="13">
        <f>B5*'Food Cost and Composition'!U23</f>
        <v>1.2929999999999999</v>
      </c>
      <c r="Q5" s="13">
        <f>B5*'Food Cost and Composition'!V23</f>
        <v>2</v>
      </c>
      <c r="R5" s="13">
        <f>B5*'Food Cost and Composition'!W23</f>
        <v>0.28000000000000003</v>
      </c>
      <c r="S5" s="13">
        <f>B5*'Food Cost and Composition'!X23</f>
        <v>20</v>
      </c>
      <c r="T5" s="13">
        <f>B5*'Food Cost and Composition'!Y23</f>
        <v>43</v>
      </c>
      <c r="U5" s="13">
        <f>B5*'Food Cost and Composition'!Z23</f>
        <v>2</v>
      </c>
      <c r="V5" s="14">
        <f>B5*'Food Cost and Composition'!AA23</f>
        <v>0.36</v>
      </c>
      <c r="W5" s="15">
        <f>B5*'Food Cost and Composition'!F23</f>
        <v>0.1497</v>
      </c>
      <c r="X5" s="16" t="s">
        <v>30</v>
      </c>
    </row>
    <row r="6" spans="1:24" x14ac:dyDescent="0.25">
      <c r="A6" s="10" t="s">
        <v>31</v>
      </c>
      <c r="B6" s="11">
        <v>1</v>
      </c>
      <c r="C6" s="12">
        <f>B6*'Food Cost and Composition'!H24</f>
        <v>51</v>
      </c>
      <c r="D6" s="13">
        <f>B6*'Food Cost and Composition'!I24</f>
        <v>1.06</v>
      </c>
      <c r="E6" s="13">
        <f>B6*'Food Cost and Composition'!J24</f>
        <v>0.11</v>
      </c>
      <c r="F6" s="13">
        <f>B6*'Food Cost and Composition'!K24</f>
        <v>11.13</v>
      </c>
      <c r="G6" s="13">
        <f>B6*'Food Cost and Composition'!L24</f>
        <v>0</v>
      </c>
      <c r="H6" s="13">
        <f>B6*'Food Cost and Composition'!M24</f>
        <v>0</v>
      </c>
      <c r="I6" s="13">
        <f>B6*'Food Cost and Composition'!N24</f>
        <v>0</v>
      </c>
      <c r="J6" s="13">
        <f>B6*'Food Cost and Composition'!O24</f>
        <v>3.6999999999999998E-2</v>
      </c>
      <c r="K6" s="13">
        <f>B6*'Food Cost and Composition'!P24</f>
        <v>0.02</v>
      </c>
      <c r="L6" s="13">
        <f>B6*'Food Cost and Composition'!Q24</f>
        <v>0</v>
      </c>
      <c r="M6" s="13">
        <f>B6*'Food Cost and Composition'!R24</f>
        <v>6.4000000000000001E-2</v>
      </c>
      <c r="N6" s="13">
        <f>B6*'Food Cost and Composition'!S24</f>
        <v>0</v>
      </c>
      <c r="O6" s="13">
        <f>B6*'Food Cost and Composition'!T24</f>
        <v>38</v>
      </c>
      <c r="P6" s="13">
        <f>B6*'Food Cost and Composition'!U24</f>
        <v>0.58299999999999996</v>
      </c>
      <c r="Q6" s="13">
        <f>B6*'Food Cost and Composition'!V24</f>
        <v>4</v>
      </c>
      <c r="R6" s="13">
        <f>B6*'Food Cost and Composition'!W24</f>
        <v>0.47</v>
      </c>
      <c r="S6" s="13">
        <f>B6*'Food Cost and Composition'!X24</f>
        <v>5</v>
      </c>
      <c r="T6" s="13">
        <f>B6*'Food Cost and Composition'!Y24</f>
        <v>14</v>
      </c>
      <c r="U6" s="13">
        <f>B6*'Food Cost and Composition'!Z24</f>
        <v>0</v>
      </c>
      <c r="V6" s="14">
        <f>B6*'Food Cost and Composition'!AA24</f>
        <v>0.19</v>
      </c>
      <c r="W6" s="15">
        <f>B6*'Food Cost and Composition'!F24</f>
        <v>8.6699999999999999E-2</v>
      </c>
      <c r="X6" s="16" t="s">
        <v>30</v>
      </c>
    </row>
    <row r="7" spans="1:24" x14ac:dyDescent="0.25">
      <c r="A7" s="10" t="s">
        <v>32</v>
      </c>
      <c r="B7" s="11">
        <v>1</v>
      </c>
      <c r="C7" s="12" t="e">
        <f>B7*'Food Cost and Composition'!#REF!</f>
        <v>#REF!</v>
      </c>
      <c r="D7" s="13" t="e">
        <f>B7*'Food Cost and Composition'!#REF!</f>
        <v>#REF!</v>
      </c>
      <c r="E7" s="13" t="e">
        <f>B7*'Food Cost and Composition'!#REF!</f>
        <v>#REF!</v>
      </c>
      <c r="F7" s="13" t="e">
        <f>B7*'Food Cost and Composition'!#REF!</f>
        <v>#REF!</v>
      </c>
      <c r="G7" s="13" t="e">
        <f>B7*'Food Cost and Composition'!#REF!</f>
        <v>#REF!</v>
      </c>
      <c r="H7" s="13" t="e">
        <f>B7*'Food Cost and Composition'!#REF!</f>
        <v>#REF!</v>
      </c>
      <c r="I7" s="13" t="e">
        <f>B7*'Food Cost and Composition'!#REF!</f>
        <v>#REF!</v>
      </c>
      <c r="J7" s="13" t="e">
        <f>B7*'Food Cost and Composition'!#REF!</f>
        <v>#REF!</v>
      </c>
      <c r="K7" s="13" t="e">
        <f>B7*'Food Cost and Composition'!#REF!</f>
        <v>#REF!</v>
      </c>
      <c r="L7" s="13" t="e">
        <f>B7*'Food Cost and Composition'!#REF!</f>
        <v>#REF!</v>
      </c>
      <c r="M7" s="13" t="e">
        <f>B7*'Food Cost and Composition'!#REF!</f>
        <v>#REF!</v>
      </c>
      <c r="N7" s="13" t="e">
        <f>B7*'Food Cost and Composition'!#REF!</f>
        <v>#REF!</v>
      </c>
      <c r="O7" s="13" t="e">
        <f>B7*'Food Cost and Composition'!#REF!</f>
        <v>#REF!</v>
      </c>
      <c r="P7" s="13" t="e">
        <f>B7*'Food Cost and Composition'!#REF!</f>
        <v>#REF!</v>
      </c>
      <c r="Q7" s="13" t="e">
        <f>B7*'Food Cost and Composition'!#REF!</f>
        <v>#REF!</v>
      </c>
      <c r="R7" s="13" t="e">
        <f>B7*'Food Cost and Composition'!#REF!</f>
        <v>#REF!</v>
      </c>
      <c r="S7" s="13" t="e">
        <f>B7*'Food Cost and Composition'!#REF!</f>
        <v>#REF!</v>
      </c>
      <c r="T7" s="13" t="e">
        <f>B7*'Food Cost and Composition'!#REF!</f>
        <v>#REF!</v>
      </c>
      <c r="U7" s="13" t="e">
        <f>B7*'Food Cost and Composition'!#REF!</f>
        <v>#REF!</v>
      </c>
      <c r="V7" s="14" t="e">
        <f>B7*'Food Cost and Composition'!#REF!</f>
        <v>#REF!</v>
      </c>
      <c r="W7" s="15" t="e">
        <f>B7*'Food Cost and Composition'!#REF!</f>
        <v>#REF!</v>
      </c>
      <c r="X7" s="16" t="s">
        <v>33</v>
      </c>
    </row>
    <row r="8" spans="1:24" x14ac:dyDescent="0.25">
      <c r="A8" s="10" t="s">
        <v>34</v>
      </c>
      <c r="B8" s="11">
        <v>1</v>
      </c>
      <c r="C8" s="12" t="e">
        <f>B8*'Food Cost and Composition'!#REF!</f>
        <v>#REF!</v>
      </c>
      <c r="D8" s="13" t="e">
        <f>B8*'Food Cost and Composition'!#REF!</f>
        <v>#REF!</v>
      </c>
      <c r="E8" s="13" t="e">
        <f>B8*'Food Cost and Composition'!#REF!</f>
        <v>#REF!</v>
      </c>
      <c r="F8" s="13" t="e">
        <f>B8*'Food Cost and Composition'!#REF!</f>
        <v>#REF!</v>
      </c>
      <c r="G8" s="13" t="e">
        <f>B8*'Food Cost and Composition'!#REF!</f>
        <v>#REF!</v>
      </c>
      <c r="H8" s="13" t="e">
        <f>B8*'Food Cost and Composition'!#REF!</f>
        <v>#REF!</v>
      </c>
      <c r="I8" s="13" t="e">
        <f>B8*'Food Cost and Composition'!#REF!</f>
        <v>#REF!</v>
      </c>
      <c r="J8" s="13" t="e">
        <f>B8*'Food Cost and Composition'!#REF!</f>
        <v>#REF!</v>
      </c>
      <c r="K8" s="13" t="e">
        <f>B8*'Food Cost and Composition'!#REF!</f>
        <v>#REF!</v>
      </c>
      <c r="L8" s="13" t="e">
        <f>B8*'Food Cost and Composition'!#REF!</f>
        <v>#REF!</v>
      </c>
      <c r="M8" s="13" t="e">
        <f>B8*'Food Cost and Composition'!#REF!</f>
        <v>#REF!</v>
      </c>
      <c r="N8" s="13" t="e">
        <f>B8*'Food Cost and Composition'!#REF!</f>
        <v>#REF!</v>
      </c>
      <c r="O8" s="13" t="e">
        <f>B8*'Food Cost and Composition'!#REF!</f>
        <v>#REF!</v>
      </c>
      <c r="P8" s="13" t="e">
        <f>B8*'Food Cost and Composition'!#REF!</f>
        <v>#REF!</v>
      </c>
      <c r="Q8" s="13" t="e">
        <f>B8*'Food Cost and Composition'!#REF!</f>
        <v>#REF!</v>
      </c>
      <c r="R8" s="13" t="e">
        <f>B8*'Food Cost and Composition'!#REF!</f>
        <v>#REF!</v>
      </c>
      <c r="S8" s="13" t="e">
        <f>B8*'Food Cost and Composition'!#REF!</f>
        <v>#REF!</v>
      </c>
      <c r="T8" s="13" t="e">
        <f>B8*'Food Cost and Composition'!#REF!</f>
        <v>#REF!</v>
      </c>
      <c r="U8" s="13" t="e">
        <f>B8*'Food Cost and Composition'!#REF!</f>
        <v>#REF!</v>
      </c>
      <c r="V8" s="14" t="e">
        <f>B8*'Food Cost and Composition'!#REF!</f>
        <v>#REF!</v>
      </c>
      <c r="W8" s="15" t="e">
        <f>B8*'Food Cost and Composition'!#REF!</f>
        <v>#REF!</v>
      </c>
      <c r="X8" s="16" t="s">
        <v>33</v>
      </c>
    </row>
    <row r="9" spans="1:24" x14ac:dyDescent="0.25">
      <c r="A9" s="10" t="s">
        <v>35</v>
      </c>
      <c r="B9" s="11">
        <v>1</v>
      </c>
      <c r="C9" s="12">
        <f>B9*'Food Cost and Composition'!H6</f>
        <v>105</v>
      </c>
      <c r="D9" s="13">
        <f>B9*'Food Cost and Composition'!I6</f>
        <v>1.29</v>
      </c>
      <c r="E9" s="13">
        <f>B9*'Food Cost and Composition'!J6</f>
        <v>0.39</v>
      </c>
      <c r="F9" s="13">
        <f>B9*'Food Cost and Composition'!K6</f>
        <v>26.95</v>
      </c>
      <c r="G9" s="13">
        <f>B9*'Food Cost and Composition'!L6</f>
        <v>4</v>
      </c>
      <c r="H9" s="13">
        <f>B9*'Food Cost and Composition'!M6</f>
        <v>10.3</v>
      </c>
      <c r="I9" s="13">
        <f>B9*'Food Cost and Composition'!N6</f>
        <v>0</v>
      </c>
      <c r="J9" s="13">
        <f>B9*'Food Cost and Composition'!O6</f>
        <v>0.433</v>
      </c>
      <c r="K9" s="13">
        <f>B9*'Food Cost and Composition'!P6</f>
        <v>0.12</v>
      </c>
      <c r="L9" s="13">
        <f>B9*'Food Cost and Composition'!Q6</f>
        <v>0.6</v>
      </c>
      <c r="M9" s="13">
        <f>B9*'Food Cost and Composition'!R6</f>
        <v>3.6999999999999998E-2</v>
      </c>
      <c r="N9" s="13">
        <f>B9*'Food Cost and Composition'!S6</f>
        <v>0</v>
      </c>
      <c r="O9" s="13">
        <f>B9*'Food Cost and Composition'!T6</f>
        <v>24</v>
      </c>
      <c r="P9" s="13">
        <f>B9*'Food Cost and Composition'!U6</f>
        <v>0.78500000000000003</v>
      </c>
      <c r="Q9" s="13">
        <f>B9*'Food Cost and Composition'!V6</f>
        <v>6</v>
      </c>
      <c r="R9" s="13">
        <f>B9*'Food Cost and Composition'!W6</f>
        <v>0.31</v>
      </c>
      <c r="S9" s="13">
        <f>B9*'Food Cost and Composition'!X6</f>
        <v>32</v>
      </c>
      <c r="T9" s="13">
        <f>B9*'Food Cost and Composition'!Y6</f>
        <v>422</v>
      </c>
      <c r="U9" s="13">
        <f>B9*'Food Cost and Composition'!Z6</f>
        <v>1</v>
      </c>
      <c r="V9" s="14">
        <f>B9*'Food Cost and Composition'!AA6</f>
        <v>0.18</v>
      </c>
      <c r="W9" s="15">
        <f>B9*'Food Cost and Composition'!F6</f>
        <v>0.39800000000000002</v>
      </c>
      <c r="X9" s="16" t="s">
        <v>36</v>
      </c>
    </row>
    <row r="10" spans="1:24" x14ac:dyDescent="0.25">
      <c r="A10" s="10" t="s">
        <v>37</v>
      </c>
      <c r="B10" s="11">
        <v>1</v>
      </c>
      <c r="C10" s="12">
        <f>B10*'Food Cost and Composition'!H15</f>
        <v>73</v>
      </c>
      <c r="D10" s="13">
        <f>B10*'Food Cost and Composition'!I15</f>
        <v>4.9400000000000004</v>
      </c>
      <c r="E10" s="13">
        <f>B10*'Food Cost and Composition'!J15</f>
        <v>1.04</v>
      </c>
      <c r="F10" s="13">
        <f>B10*'Food Cost and Composition'!K15</f>
        <v>14.64</v>
      </c>
      <c r="G10" s="13">
        <f>B10*'Food Cost and Composition'!L15</f>
        <v>1771</v>
      </c>
      <c r="H10" s="13">
        <f>B10*'Food Cost and Composition'!M15</f>
        <v>106.6</v>
      </c>
      <c r="I10" s="13">
        <f>B10*'Food Cost and Composition'!N15</f>
        <v>0</v>
      </c>
      <c r="J10" s="13">
        <f>B10*'Food Cost and Composition'!O15</f>
        <v>0.39500000000000002</v>
      </c>
      <c r="K10" s="13">
        <f>B10*'Food Cost and Composition'!P15</f>
        <v>2.21</v>
      </c>
      <c r="L10" s="13">
        <f>B10*'Food Cost and Composition'!Q15</f>
        <v>2124.1999999999998</v>
      </c>
      <c r="M10" s="13">
        <f>B10*'Food Cost and Composition'!R15</f>
        <v>0.13800000000000001</v>
      </c>
      <c r="N10" s="13">
        <f>B10*'Food Cost and Composition'!S15</f>
        <v>0</v>
      </c>
      <c r="O10" s="13">
        <f>B10*'Food Cost and Composition'!T15</f>
        <v>34</v>
      </c>
      <c r="P10" s="13">
        <f>B10*'Food Cost and Composition'!U15</f>
        <v>1.3</v>
      </c>
      <c r="Q10" s="13">
        <f>B10*'Food Cost and Composition'!V15</f>
        <v>187</v>
      </c>
      <c r="R10" s="13">
        <f>B10*'Food Cost and Composition'!W15</f>
        <v>2.34</v>
      </c>
      <c r="S10" s="13">
        <f>B10*'Food Cost and Composition'!X15</f>
        <v>47</v>
      </c>
      <c r="T10" s="13">
        <f>B10*'Food Cost and Composition'!Y15</f>
        <v>593</v>
      </c>
      <c r="U10" s="13">
        <f>B10*'Food Cost and Composition'!Z15</f>
        <v>60</v>
      </c>
      <c r="V10" s="14">
        <f>B10*'Food Cost and Composition'!AA15</f>
        <v>0.62</v>
      </c>
      <c r="W10" s="15">
        <f>B10*'Food Cost and Composition'!F15</f>
        <v>1.14378</v>
      </c>
      <c r="X10" s="16" t="s">
        <v>38</v>
      </c>
    </row>
    <row r="11" spans="1:24" x14ac:dyDescent="0.25">
      <c r="A11" s="10" t="s">
        <v>39</v>
      </c>
      <c r="B11" s="11">
        <v>1</v>
      </c>
      <c r="C11" s="12">
        <f>B11*'Food Cost and Composition'!H16</f>
        <v>33</v>
      </c>
      <c r="D11" s="13">
        <f>B11*'Food Cost and Composition'!I16</f>
        <v>4.03</v>
      </c>
      <c r="E11" s="13">
        <f>B11*'Food Cost and Composition'!J16</f>
        <v>0.72</v>
      </c>
      <c r="F11" s="13">
        <f>B11*'Food Cost and Composition'!K16</f>
        <v>4.87</v>
      </c>
      <c r="G11" s="13">
        <f>B11*'Food Cost and Composition'!L16</f>
        <v>703</v>
      </c>
      <c r="H11" s="13">
        <f>B11*'Food Cost and Composition'!M16</f>
        <v>20.5</v>
      </c>
      <c r="I11" s="13">
        <f>B11*'Food Cost and Composition'!N16</f>
        <v>0</v>
      </c>
      <c r="J11" s="13">
        <f>B11*'Food Cost and Composition'!O16</f>
        <v>0.14299999999999999</v>
      </c>
      <c r="K11" s="13">
        <f>B11*'Food Cost and Composition'!P16</f>
        <v>2.78</v>
      </c>
      <c r="L11" s="13">
        <f>B11*'Food Cost and Composition'!Q16</f>
        <v>661.8</v>
      </c>
      <c r="M11" s="13">
        <f>B11*'Food Cost and Composition'!R16</f>
        <v>2.3E-2</v>
      </c>
      <c r="N11" s="13">
        <f>B11*'Food Cost and Composition'!S16</f>
        <v>0</v>
      </c>
      <c r="O11" s="13">
        <f>B11*'Food Cost and Composition'!T16</f>
        <v>141</v>
      </c>
      <c r="P11" s="13">
        <f>B11*'Food Cost and Composition'!U16</f>
        <v>0.55600000000000005</v>
      </c>
      <c r="Q11" s="13">
        <f>B11*'Food Cost and Composition'!V16</f>
        <v>182</v>
      </c>
      <c r="R11" s="13">
        <f>B11*'Food Cost and Composition'!W16</f>
        <v>3.3</v>
      </c>
      <c r="S11" s="13">
        <f>B11*'Food Cost and Composition'!X16</f>
        <v>109</v>
      </c>
      <c r="T11" s="13">
        <f>B11*'Food Cost and Composition'!Y16</f>
        <v>496</v>
      </c>
      <c r="U11" s="13">
        <f>B11*'Food Cost and Composition'!Z16</f>
        <v>462</v>
      </c>
      <c r="V11" s="14">
        <f>B11*'Food Cost and Composition'!AA16</f>
        <v>0.66</v>
      </c>
      <c r="W11" s="15">
        <f>B11*'Food Cost and Composition'!F16</f>
        <v>0.2576</v>
      </c>
      <c r="X11" s="16" t="s">
        <v>40</v>
      </c>
    </row>
    <row r="12" spans="1:24" x14ac:dyDescent="0.25">
      <c r="A12" s="10" t="s">
        <v>41</v>
      </c>
      <c r="B12" s="11">
        <v>1</v>
      </c>
      <c r="C12" s="12" t="e">
        <f>B12*'Food Cost and Composition'!#REF!</f>
        <v>#REF!</v>
      </c>
      <c r="D12" s="13" t="e">
        <f>B12*'Food Cost and Composition'!#REF!</f>
        <v>#REF!</v>
      </c>
      <c r="E12" s="13" t="e">
        <f>B12*'Food Cost and Composition'!#REF!</f>
        <v>#REF!</v>
      </c>
      <c r="F12" s="13" t="e">
        <f>B12*'Food Cost and Composition'!#REF!</f>
        <v>#REF!</v>
      </c>
      <c r="G12" s="13" t="e">
        <f>B12*'Food Cost and Composition'!#REF!</f>
        <v>#REF!</v>
      </c>
      <c r="H12" s="13" t="e">
        <f>B12*'Food Cost and Composition'!#REF!</f>
        <v>#REF!</v>
      </c>
      <c r="I12" s="13" t="e">
        <f>B12*'Food Cost and Composition'!#REF!</f>
        <v>#REF!</v>
      </c>
      <c r="J12" s="13" t="e">
        <f>B12*'Food Cost and Composition'!#REF!</f>
        <v>#REF!</v>
      </c>
      <c r="K12" s="13" t="e">
        <f>B12*'Food Cost and Composition'!#REF!</f>
        <v>#REF!</v>
      </c>
      <c r="L12" s="13" t="e">
        <f>B12*'Food Cost and Composition'!#REF!</f>
        <v>#REF!</v>
      </c>
      <c r="M12" s="13" t="e">
        <f>B12*'Food Cost and Composition'!#REF!</f>
        <v>#REF!</v>
      </c>
      <c r="N12" s="13" t="e">
        <f>B12*'Food Cost and Composition'!#REF!</f>
        <v>#REF!</v>
      </c>
      <c r="O12" s="13" t="e">
        <f>B12*'Food Cost and Composition'!#REF!</f>
        <v>#REF!</v>
      </c>
      <c r="P12" s="13" t="e">
        <f>B12*'Food Cost and Composition'!#REF!</f>
        <v>#REF!</v>
      </c>
      <c r="Q12" s="13" t="e">
        <f>B12*'Food Cost and Composition'!#REF!</f>
        <v>#REF!</v>
      </c>
      <c r="R12" s="13" t="e">
        <f>B12*'Food Cost and Composition'!#REF!</f>
        <v>#REF!</v>
      </c>
      <c r="S12" s="13" t="e">
        <f>B12*'Food Cost and Composition'!#REF!</f>
        <v>#REF!</v>
      </c>
      <c r="T12" s="13" t="e">
        <f>B12*'Food Cost and Composition'!#REF!</f>
        <v>#REF!</v>
      </c>
      <c r="U12" s="13" t="e">
        <f>B12*'Food Cost and Composition'!#REF!</f>
        <v>#REF!</v>
      </c>
      <c r="V12" s="14" t="e">
        <f>B12*'Food Cost and Composition'!#REF!</f>
        <v>#REF!</v>
      </c>
      <c r="W12" s="15" t="e">
        <f>B12*'Food Cost and Composition'!#REF!</f>
        <v>#REF!</v>
      </c>
      <c r="X12" s="16" t="s">
        <v>42</v>
      </c>
    </row>
    <row r="13" spans="1:24" x14ac:dyDescent="0.25">
      <c r="A13" s="10" t="s">
        <v>43</v>
      </c>
      <c r="B13" s="11">
        <v>1</v>
      </c>
      <c r="C13" s="12">
        <f>B13*'Food Cost and Composition'!H35</f>
        <v>105</v>
      </c>
      <c r="D13" s="13">
        <f>B13*'Food Cost and Composition'!I35</f>
        <v>5.35</v>
      </c>
      <c r="E13" s="13">
        <f>B13*'Food Cost and Composition'!J35</f>
        <v>1.88</v>
      </c>
      <c r="F13" s="13">
        <f>B13*'Food Cost and Composition'!K35</f>
        <v>17.38</v>
      </c>
      <c r="G13" s="13">
        <f>B13*'Food Cost and Composition'!L35</f>
        <v>1</v>
      </c>
      <c r="H13" s="13">
        <f>B13*'Food Cost and Composition'!M35</f>
        <v>0.1</v>
      </c>
      <c r="I13" s="13">
        <f>B13*'Food Cost and Composition'!N35</f>
        <v>0</v>
      </c>
      <c r="J13" s="13">
        <f>B13*'Food Cost and Composition'!O35</f>
        <v>8.7999999999999995E-2</v>
      </c>
      <c r="K13" s="13">
        <f>B13*'Food Cost and Composition'!P35</f>
        <v>0.22</v>
      </c>
      <c r="L13" s="13">
        <f>B13*'Food Cost and Composition'!Q35</f>
        <v>2.6</v>
      </c>
      <c r="M13" s="13">
        <f>B13*'Food Cost and Composition'!R35</f>
        <v>1.9E-2</v>
      </c>
      <c r="N13" s="13">
        <f>B13*'Food Cost and Composition'!S35</f>
        <v>0</v>
      </c>
      <c r="O13" s="13">
        <f>B13*'Food Cost and Composition'!T35</f>
        <v>31</v>
      </c>
      <c r="P13" s="13">
        <f>B13*'Food Cost and Composition'!U35</f>
        <v>9.5000000000000001E-2</v>
      </c>
      <c r="Q13" s="13">
        <f>B13*'Food Cost and Composition'!V35</f>
        <v>33</v>
      </c>
      <c r="R13" s="13">
        <f>B13*'Food Cost and Composition'!W35</f>
        <v>0.74</v>
      </c>
      <c r="S13" s="13">
        <f>B13*'Food Cost and Composition'!X35</f>
        <v>18</v>
      </c>
      <c r="T13" s="13">
        <f>B13*'Food Cost and Composition'!Y35</f>
        <v>83</v>
      </c>
      <c r="U13" s="13">
        <f>B13*'Food Cost and Composition'!Z35</f>
        <v>161</v>
      </c>
      <c r="V13" s="14">
        <f>B13*'Food Cost and Composition'!AA35</f>
        <v>0.45</v>
      </c>
      <c r="W13" s="15">
        <f>B13*'Food Cost and Composition'!F35</f>
        <v>0.136765</v>
      </c>
      <c r="X13" s="16" t="s">
        <v>44</v>
      </c>
    </row>
    <row r="14" spans="1:24" x14ac:dyDescent="0.25">
      <c r="A14" s="10" t="s">
        <v>45</v>
      </c>
      <c r="B14" s="11">
        <v>1</v>
      </c>
      <c r="C14" s="12">
        <f>B14*'Food Cost and Composition'!H41</f>
        <v>72</v>
      </c>
      <c r="D14" s="13">
        <f>B14*'Food Cost and Composition'!I41</f>
        <v>6.28</v>
      </c>
      <c r="E14" s="13">
        <f>B14*'Food Cost and Composition'!J41</f>
        <v>4.75</v>
      </c>
      <c r="F14" s="13">
        <f>B14*'Food Cost and Composition'!K41</f>
        <v>0.36</v>
      </c>
      <c r="G14" s="13">
        <f>B14*'Food Cost and Composition'!L41</f>
        <v>80</v>
      </c>
      <c r="H14" s="13">
        <f>B14*'Food Cost and Composition'!M41</f>
        <v>0</v>
      </c>
      <c r="I14" s="13">
        <f>B14*'Food Cost and Composition'!N41</f>
        <v>1</v>
      </c>
      <c r="J14" s="13">
        <f>B14*'Food Cost and Composition'!O41</f>
        <v>8.5000000000000006E-2</v>
      </c>
      <c r="K14" s="13">
        <f>B14*'Food Cost and Composition'!P41</f>
        <v>0.53</v>
      </c>
      <c r="L14" s="13">
        <f>B14*'Food Cost and Composition'!Q41</f>
        <v>0.1</v>
      </c>
      <c r="M14" s="13">
        <f>B14*'Food Cost and Composition'!R41</f>
        <v>0.02</v>
      </c>
      <c r="N14" s="13">
        <f>B14*'Food Cost and Composition'!S41</f>
        <v>0.45</v>
      </c>
      <c r="O14" s="13">
        <f>B14*'Food Cost and Composition'!T41</f>
        <v>24</v>
      </c>
      <c r="P14" s="13">
        <f>B14*'Food Cost and Composition'!U41</f>
        <v>3.6999999999999998E-2</v>
      </c>
      <c r="Q14" s="13">
        <f>B14*'Food Cost and Composition'!V41</f>
        <v>28</v>
      </c>
      <c r="R14" s="13">
        <f>B14*'Food Cost and Composition'!W41</f>
        <v>0.88</v>
      </c>
      <c r="S14" s="13">
        <f>B14*'Food Cost and Composition'!X41</f>
        <v>6</v>
      </c>
      <c r="T14" s="13">
        <f>B14*'Food Cost and Composition'!Y41</f>
        <v>69</v>
      </c>
      <c r="U14" s="13">
        <f>B14*'Food Cost and Composition'!Z41</f>
        <v>71</v>
      </c>
      <c r="V14" s="14">
        <f>B14*'Food Cost and Composition'!AA41</f>
        <v>0.65</v>
      </c>
      <c r="W14" s="15">
        <f>B14*'Food Cost and Composition'!F41</f>
        <v>0.1575</v>
      </c>
      <c r="X14" s="16" t="s">
        <v>46</v>
      </c>
    </row>
    <row r="15" spans="1:24" x14ac:dyDescent="0.25">
      <c r="A15" s="10" t="s">
        <v>47</v>
      </c>
      <c r="B15" s="11">
        <v>1</v>
      </c>
      <c r="C15" s="12">
        <f>B15*'Food Cost and Composition'!H28</f>
        <v>109</v>
      </c>
      <c r="D15" s="13">
        <f>B15*'Food Cost and Composition'!I28</f>
        <v>5.52</v>
      </c>
      <c r="E15" s="13">
        <f>B15*'Food Cost and Composition'!J28</f>
        <v>1.75</v>
      </c>
      <c r="F15" s="13">
        <f>B15*'Food Cost and Composition'!K28</f>
        <v>17.899999999999999</v>
      </c>
      <c r="G15" s="13">
        <f>B15*'Food Cost and Composition'!L28</f>
        <v>0</v>
      </c>
      <c r="H15" s="13">
        <f>B15*'Food Cost and Composition'!M28</f>
        <v>0</v>
      </c>
      <c r="I15" s="13">
        <f>B15*'Food Cost and Composition'!N28</f>
        <v>0</v>
      </c>
      <c r="J15" s="13">
        <f>B15*'Food Cost and Composition'!O28</f>
        <v>0.109</v>
      </c>
      <c r="K15" s="13">
        <f>B15*'Food Cost and Composition'!P28</f>
        <v>0.15</v>
      </c>
      <c r="L15" s="13">
        <f>B15*'Food Cost and Composition'!Q28</f>
        <v>0.6</v>
      </c>
      <c r="M15" s="13">
        <f>B15*'Food Cost and Composition'!R28</f>
        <v>9.1999999999999998E-2</v>
      </c>
      <c r="N15" s="13">
        <f>B15*'Food Cost and Composition'!S28</f>
        <v>0</v>
      </c>
      <c r="O15" s="13">
        <f>B15*'Food Cost and Composition'!T28</f>
        <v>27</v>
      </c>
      <c r="P15" s="13">
        <f>B15*'Food Cost and Composition'!U28</f>
        <v>1.67</v>
      </c>
      <c r="Q15" s="13">
        <f>B15*'Food Cost and Composition'!V28</f>
        <v>42</v>
      </c>
      <c r="R15" s="13">
        <f>B15*'Food Cost and Composition'!W28</f>
        <v>1.03</v>
      </c>
      <c r="S15" s="13">
        <f>B15*'Food Cost and Composition'!X28</f>
        <v>32</v>
      </c>
      <c r="T15" s="13">
        <f>B15*'Food Cost and Composition'!Y28</f>
        <v>95</v>
      </c>
      <c r="U15" s="13">
        <f>B15*'Food Cost and Composition'!Z28</f>
        <v>157</v>
      </c>
      <c r="V15" s="14">
        <f>B15*'Food Cost and Composition'!AA28</f>
        <v>0.7</v>
      </c>
      <c r="W15" s="15">
        <f>B15*'Food Cost and Composition'!F28</f>
        <v>0.16708000000000001</v>
      </c>
      <c r="X15" s="16" t="s">
        <v>48</v>
      </c>
    </row>
    <row r="16" spans="1:24" x14ac:dyDescent="0.25">
      <c r="A16" s="10" t="s">
        <v>49</v>
      </c>
      <c r="B16" s="11">
        <v>1</v>
      </c>
      <c r="C16" s="12">
        <f>B16*'Food Cost and Composition'!H37</f>
        <v>187</v>
      </c>
      <c r="D16" s="13">
        <f>B16*'Food Cost and Composition'!I37</f>
        <v>9.32</v>
      </c>
      <c r="E16" s="13">
        <f>B16*'Food Cost and Composition'!J37</f>
        <v>12.24</v>
      </c>
      <c r="F16" s="13">
        <f>B16*'Food Cost and Composition'!K37</f>
        <v>12.83</v>
      </c>
      <c r="G16" s="13">
        <f>B16*'Food Cost and Composition'!L37</f>
        <v>0</v>
      </c>
      <c r="H16" s="13">
        <f>B16*'Food Cost and Composition'!M37</f>
        <v>0</v>
      </c>
      <c r="I16" s="13">
        <f>B16*'Food Cost and Composition'!N37</f>
        <v>0</v>
      </c>
      <c r="J16" s="13">
        <f>B16*'Food Cost and Composition'!O37</f>
        <v>0.112</v>
      </c>
      <c r="K16" s="13">
        <f>B16*'Food Cost and Composition'!P37</f>
        <v>3.35</v>
      </c>
      <c r="L16" s="13">
        <f>B16*'Food Cost and Composition'!Q37</f>
        <v>0.2</v>
      </c>
      <c r="M16" s="13">
        <f>B16*'Food Cost and Composition'!R37</f>
        <v>9.7000000000000003E-2</v>
      </c>
      <c r="N16" s="13">
        <f>B16*'Food Cost and Composition'!S37</f>
        <v>0</v>
      </c>
      <c r="O16" s="13">
        <f>B16*'Food Cost and Composition'!T37</f>
        <v>22</v>
      </c>
      <c r="P16" s="13">
        <f>B16*'Food Cost and Composition'!U37</f>
        <v>5.2560000000000002</v>
      </c>
      <c r="Q16" s="13">
        <f>B16*'Food Cost and Composition'!V37</f>
        <v>13</v>
      </c>
      <c r="R16" s="13">
        <f>B16*'Food Cost and Composition'!W37</f>
        <v>0.68</v>
      </c>
      <c r="S16" s="13">
        <f>B16*'Food Cost and Composition'!X37</f>
        <v>61</v>
      </c>
      <c r="T16" s="13">
        <f>B16*'Food Cost and Composition'!Y37</f>
        <v>241</v>
      </c>
      <c r="U16" s="13">
        <f>B16*'Food Cost and Composition'!Z37</f>
        <v>194</v>
      </c>
      <c r="V16" s="14">
        <f>B16*'Food Cost and Composition'!AA37</f>
        <v>1.01</v>
      </c>
      <c r="W16" s="15">
        <f>B16*'Food Cost and Composition'!F37</f>
        <v>0.1706</v>
      </c>
      <c r="X16" s="16" t="s">
        <v>50</v>
      </c>
    </row>
    <row r="17" spans="1:24" x14ac:dyDescent="0.25">
      <c r="A17" s="10" t="s">
        <v>51</v>
      </c>
      <c r="B17" s="11">
        <v>1</v>
      </c>
      <c r="C17" s="12">
        <f>B17*'Food Cost and Composition'!H36</f>
        <v>188</v>
      </c>
      <c r="D17" s="13">
        <f>B17*'Food Cost and Composition'!I36</f>
        <v>7.7</v>
      </c>
      <c r="E17" s="13">
        <f>B17*'Food Cost and Composition'!J36</f>
        <v>15.98</v>
      </c>
      <c r="F17" s="13">
        <f>B17*'Food Cost and Composition'!K36</f>
        <v>6.9</v>
      </c>
      <c r="G17" s="13">
        <f>B17*'Food Cost and Composition'!L36</f>
        <v>0</v>
      </c>
      <c r="H17" s="13">
        <f>B17*'Food Cost and Composition'!M36</f>
        <v>0</v>
      </c>
      <c r="I17" s="13">
        <f>B17*'Food Cost and Composition'!N36</f>
        <v>0</v>
      </c>
      <c r="J17" s="13">
        <f>B17*'Food Cost and Composition'!O36</f>
        <v>0.13400000000000001</v>
      </c>
      <c r="K17" s="13">
        <f>B17*'Food Cost and Composition'!P36</f>
        <v>2.02</v>
      </c>
      <c r="L17" s="13">
        <f>B17*'Food Cost and Composition'!Q36</f>
        <v>0.2</v>
      </c>
      <c r="M17" s="13">
        <f>B17*'Food Cost and Composition'!R36</f>
        <v>3.4000000000000002E-2</v>
      </c>
      <c r="N17" s="13">
        <f>B17*'Food Cost and Composition'!S36</f>
        <v>0</v>
      </c>
      <c r="O17" s="13">
        <f>B17*'Food Cost and Composition'!T36</f>
        <v>29</v>
      </c>
      <c r="P17" s="13">
        <f>B17*'Food Cost and Composition'!U36</f>
        <v>4.383</v>
      </c>
      <c r="Q17" s="13">
        <f>B17*'Food Cost and Composition'!V36</f>
        <v>14</v>
      </c>
      <c r="R17" s="13">
        <f>B17*'Food Cost and Composition'!W36</f>
        <v>0.61</v>
      </c>
      <c r="S17" s="13">
        <f>B17*'Food Cost and Composition'!X36</f>
        <v>51</v>
      </c>
      <c r="T17" s="13">
        <f>B17*'Food Cost and Composition'!Y36</f>
        <v>238</v>
      </c>
      <c r="U17" s="13">
        <f>B17*'Food Cost and Composition'!Z36</f>
        <v>156</v>
      </c>
      <c r="V17" s="14">
        <f>B17*'Food Cost and Composition'!AA36</f>
        <v>0.89</v>
      </c>
      <c r="W17" s="15">
        <f>B17*'Food Cost and Composition'!F36</f>
        <v>0.15168899999999999</v>
      </c>
      <c r="X17" s="16" t="s">
        <v>50</v>
      </c>
    </row>
    <row r="18" spans="1:24" x14ac:dyDescent="0.25">
      <c r="A18" s="10" t="s">
        <v>52</v>
      </c>
      <c r="B18" s="11">
        <v>1</v>
      </c>
      <c r="C18" s="12">
        <f>B18*'Food Cost and Composition'!H9</f>
        <v>26</v>
      </c>
      <c r="D18" s="13">
        <f>B18*'Food Cost and Composition'!I9</f>
        <v>2.85</v>
      </c>
      <c r="E18" s="13">
        <f>B18*'Food Cost and Composition'!J9</f>
        <v>0.1</v>
      </c>
      <c r="F18" s="13">
        <f>B18*'Food Cost and Composition'!K9</f>
        <v>4.93</v>
      </c>
      <c r="G18" s="13">
        <f>B18*'Food Cost and Composition'!L9</f>
        <v>47</v>
      </c>
      <c r="H18" s="13">
        <f>B18*'Food Cost and Composition'!M9</f>
        <v>36.9</v>
      </c>
      <c r="I18" s="13">
        <f>B18*'Food Cost and Composition'!N9</f>
        <v>0</v>
      </c>
      <c r="J18" s="13">
        <f>B18*'Food Cost and Composition'!O9</f>
        <v>0.12</v>
      </c>
      <c r="K18" s="13">
        <f>B18*'Food Cost and Composition'!P9</f>
        <v>1.21</v>
      </c>
      <c r="L18" s="13">
        <f>B18*'Food Cost and Composition'!Q9</f>
        <v>81.099999999999994</v>
      </c>
      <c r="M18" s="13">
        <f>B18*'Food Cost and Composition'!R9</f>
        <v>5.0999999999999997E-2</v>
      </c>
      <c r="N18" s="13">
        <f>B18*'Food Cost and Composition'!S9</f>
        <v>0</v>
      </c>
      <c r="O18" s="13">
        <f>B18*'Food Cost and Composition'!T9</f>
        <v>28</v>
      </c>
      <c r="P18" s="13">
        <f>B18*'Food Cost and Composition'!U9</f>
        <v>0.42099999999999999</v>
      </c>
      <c r="Q18" s="13">
        <f>B18*'Food Cost and Composition'!V9</f>
        <v>47</v>
      </c>
      <c r="R18" s="13">
        <f>B18*'Food Cost and Composition'!W9</f>
        <v>0.56000000000000005</v>
      </c>
      <c r="S18" s="13">
        <f>B18*'Food Cost and Composition'!X9</f>
        <v>18</v>
      </c>
      <c r="T18" s="13">
        <f>B18*'Food Cost and Composition'!Y9</f>
        <v>166</v>
      </c>
      <c r="U18" s="13">
        <f>B18*'Food Cost and Composition'!Z9</f>
        <v>22</v>
      </c>
      <c r="V18" s="14">
        <f>B18*'Food Cost and Composition'!AA9</f>
        <v>0.28000000000000003</v>
      </c>
      <c r="W18" s="15">
        <f>B18*'Food Cost and Composition'!F9</f>
        <v>0.32219999999999999</v>
      </c>
      <c r="X18" s="16" t="s">
        <v>53</v>
      </c>
    </row>
    <row r="19" spans="1:24" x14ac:dyDescent="0.25">
      <c r="A19" s="10" t="s">
        <v>54</v>
      </c>
      <c r="B19" s="11">
        <v>1</v>
      </c>
      <c r="C19" s="12">
        <f>B19*'Food Cost and Composition'!H48</f>
        <v>149</v>
      </c>
      <c r="D19" s="13">
        <f>B19*'Food Cost and Composition'!I48</f>
        <v>7.69</v>
      </c>
      <c r="E19" s="13">
        <f>B19*'Food Cost and Composition'!J48</f>
        <v>7.93</v>
      </c>
      <c r="F19" s="13">
        <f>B19*'Food Cost and Composition'!K48</f>
        <v>11.71</v>
      </c>
      <c r="G19" s="13">
        <f>B19*'Food Cost and Composition'!L48</f>
        <v>112</v>
      </c>
      <c r="H19" s="13">
        <f>B19*'Food Cost and Composition'!M48</f>
        <v>0</v>
      </c>
      <c r="I19" s="13">
        <f>B19*'Food Cost and Composition'!N48</f>
        <v>3.2</v>
      </c>
      <c r="J19" s="13">
        <f>B19*'Food Cost and Composition'!O48</f>
        <v>8.7999999999999995E-2</v>
      </c>
      <c r="K19" s="13">
        <f>B19*'Food Cost and Composition'!P48</f>
        <v>0.17</v>
      </c>
      <c r="L19" s="13">
        <f>B19*'Food Cost and Composition'!Q48</f>
        <v>0.7</v>
      </c>
      <c r="M19" s="13">
        <f>B19*'Food Cost and Composition'!R48</f>
        <v>0.112</v>
      </c>
      <c r="N19" s="13">
        <f>B19*'Food Cost and Composition'!S48</f>
        <v>1.1000000000000001</v>
      </c>
      <c r="O19" s="13">
        <f>B19*'Food Cost and Composition'!T48</f>
        <v>12</v>
      </c>
      <c r="P19" s="13">
        <f>B19*'Food Cost and Composition'!U48</f>
        <v>0.217</v>
      </c>
      <c r="Q19" s="13">
        <f>B19*'Food Cost and Composition'!V48</f>
        <v>276</v>
      </c>
      <c r="R19" s="13">
        <f>B19*'Food Cost and Composition'!W48</f>
        <v>7.0000000000000007E-2</v>
      </c>
      <c r="S19" s="13">
        <f>B19*'Food Cost and Composition'!X48</f>
        <v>24</v>
      </c>
      <c r="T19" s="13">
        <f>B19*'Food Cost and Composition'!Y48</f>
        <v>322</v>
      </c>
      <c r="U19" s="13">
        <f>B19*'Food Cost and Composition'!Z48</f>
        <v>105</v>
      </c>
      <c r="V19" s="14">
        <f>B19*'Food Cost and Composition'!AA48</f>
        <v>0.9</v>
      </c>
      <c r="W19" s="15">
        <f>B19*'Food Cost and Composition'!F48</f>
        <v>0.18687000000000001</v>
      </c>
      <c r="X19" s="16" t="s">
        <v>55</v>
      </c>
    </row>
    <row r="20" spans="1:24" x14ac:dyDescent="0.25">
      <c r="A20" s="10" t="s">
        <v>56</v>
      </c>
      <c r="B20" s="11">
        <v>1</v>
      </c>
      <c r="C20" s="12" t="e">
        <f>B20*'Food Cost and Composition'!#REF!</f>
        <v>#REF!</v>
      </c>
      <c r="D20" s="13" t="e">
        <f>B20*'Food Cost and Composition'!#REF!</f>
        <v>#REF!</v>
      </c>
      <c r="E20" s="13" t="e">
        <f>B20*'Food Cost and Composition'!#REF!</f>
        <v>#REF!</v>
      </c>
      <c r="F20" s="13" t="e">
        <f>B20*'Food Cost and Composition'!#REF!</f>
        <v>#REF!</v>
      </c>
      <c r="G20" s="13" t="e">
        <f>B20*'Food Cost and Composition'!#REF!</f>
        <v>#REF!</v>
      </c>
      <c r="H20" s="13" t="e">
        <f>B20*'Food Cost and Composition'!#REF!</f>
        <v>#REF!</v>
      </c>
      <c r="I20" s="13" t="e">
        <f>B20*'Food Cost and Composition'!#REF!</f>
        <v>#REF!</v>
      </c>
      <c r="J20" s="13" t="e">
        <f>B20*'Food Cost and Composition'!#REF!</f>
        <v>#REF!</v>
      </c>
      <c r="K20" s="13" t="e">
        <f>B20*'Food Cost and Composition'!#REF!</f>
        <v>#REF!</v>
      </c>
      <c r="L20" s="13" t="e">
        <f>B20*'Food Cost and Composition'!#REF!</f>
        <v>#REF!</v>
      </c>
      <c r="M20" s="13" t="e">
        <f>B20*'Food Cost and Composition'!#REF!</f>
        <v>#REF!</v>
      </c>
      <c r="N20" s="13" t="e">
        <f>B20*'Food Cost and Composition'!#REF!</f>
        <v>#REF!</v>
      </c>
      <c r="O20" s="13" t="e">
        <f>B20*'Food Cost and Composition'!#REF!</f>
        <v>#REF!</v>
      </c>
      <c r="P20" s="13" t="e">
        <f>B20*'Food Cost and Composition'!#REF!</f>
        <v>#REF!</v>
      </c>
      <c r="Q20" s="13" t="e">
        <f>B20*'Food Cost and Composition'!#REF!</f>
        <v>#REF!</v>
      </c>
      <c r="R20" s="13" t="e">
        <f>B20*'Food Cost and Composition'!#REF!</f>
        <v>#REF!</v>
      </c>
      <c r="S20" s="13" t="e">
        <f>B20*'Food Cost and Composition'!#REF!</f>
        <v>#REF!</v>
      </c>
      <c r="T20" s="13" t="e">
        <f>B20*'Food Cost and Composition'!#REF!</f>
        <v>#REF!</v>
      </c>
      <c r="U20" s="13" t="e">
        <f>B20*'Food Cost and Composition'!#REF!</f>
        <v>#REF!</v>
      </c>
      <c r="V20" s="14" t="e">
        <f>B20*'Food Cost and Composition'!#REF!</f>
        <v>#REF!</v>
      </c>
      <c r="W20" s="15" t="e">
        <f>B20*'Food Cost and Composition'!#REF!</f>
        <v>#REF!</v>
      </c>
      <c r="X20" s="16" t="s">
        <v>57</v>
      </c>
    </row>
    <row r="21" spans="1:24" x14ac:dyDescent="0.25">
      <c r="A21" s="10" t="s">
        <v>58</v>
      </c>
      <c r="B21" s="11">
        <v>1</v>
      </c>
      <c r="C21" s="12" t="e">
        <f>B21*'Food Cost and Composition'!#REF!</f>
        <v>#REF!</v>
      </c>
      <c r="D21" s="13" t="e">
        <f>B21*'Food Cost and Composition'!#REF!</f>
        <v>#REF!</v>
      </c>
      <c r="E21" s="13" t="e">
        <f>B21*'Food Cost and Composition'!#REF!</f>
        <v>#REF!</v>
      </c>
      <c r="F21" s="13" t="e">
        <f>B21*'Food Cost and Composition'!#REF!</f>
        <v>#REF!</v>
      </c>
      <c r="G21" s="13" t="e">
        <f>B21*'Food Cost and Composition'!#REF!</f>
        <v>#REF!</v>
      </c>
      <c r="H21" s="13" t="e">
        <f>B21*'Food Cost and Composition'!#REF!</f>
        <v>#REF!</v>
      </c>
      <c r="I21" s="13" t="e">
        <f>B21*'Food Cost and Composition'!#REF!</f>
        <v>#REF!</v>
      </c>
      <c r="J21" s="13" t="e">
        <f>B21*'Food Cost and Composition'!#REF!</f>
        <v>#REF!</v>
      </c>
      <c r="K21" s="13" t="e">
        <f>B21*'Food Cost and Composition'!#REF!</f>
        <v>#REF!</v>
      </c>
      <c r="L21" s="13" t="e">
        <f>B21*'Food Cost and Composition'!#REF!</f>
        <v>#REF!</v>
      </c>
      <c r="M21" s="13" t="e">
        <f>B21*'Food Cost and Composition'!#REF!</f>
        <v>#REF!</v>
      </c>
      <c r="N21" s="13" t="e">
        <f>B21*'Food Cost and Composition'!#REF!</f>
        <v>#REF!</v>
      </c>
      <c r="O21" s="13" t="e">
        <f>B21*'Food Cost and Composition'!#REF!</f>
        <v>#REF!</v>
      </c>
      <c r="P21" s="13" t="e">
        <f>B21*'Food Cost and Composition'!#REF!</f>
        <v>#REF!</v>
      </c>
      <c r="Q21" s="13" t="e">
        <f>B21*'Food Cost and Composition'!#REF!</f>
        <v>#REF!</v>
      </c>
      <c r="R21" s="13" t="e">
        <f>B21*'Food Cost and Composition'!#REF!</f>
        <v>#REF!</v>
      </c>
      <c r="S21" s="13" t="e">
        <f>B21*'Food Cost and Composition'!#REF!</f>
        <v>#REF!</v>
      </c>
      <c r="T21" s="13" t="e">
        <f>B21*'Food Cost and Composition'!#REF!</f>
        <v>#REF!</v>
      </c>
      <c r="U21" s="13" t="e">
        <f>B21*'Food Cost and Composition'!#REF!</f>
        <v>#REF!</v>
      </c>
      <c r="V21" s="14" t="e">
        <f>B21*'Food Cost and Composition'!#REF!</f>
        <v>#REF!</v>
      </c>
      <c r="W21" s="15" t="e">
        <f>B21*'Food Cost and Composition'!#REF!</f>
        <v>#REF!</v>
      </c>
      <c r="X21" s="16" t="s">
        <v>59</v>
      </c>
    </row>
    <row r="22" spans="1:24" x14ac:dyDescent="0.25">
      <c r="A22" s="10" t="s">
        <v>60</v>
      </c>
      <c r="B22" s="11">
        <v>1</v>
      </c>
      <c r="C22" s="12">
        <f>B22*'Food Cost and Composition'!H25</f>
        <v>168</v>
      </c>
      <c r="D22" s="13">
        <f>B22*'Food Cost and Composition'!I25</f>
        <v>4.55</v>
      </c>
      <c r="E22" s="13">
        <f>B22*'Food Cost and Composition'!J25</f>
        <v>0.22</v>
      </c>
      <c r="F22" s="13">
        <f>B22*'Food Cost and Composition'!K25</f>
        <v>37.090000000000003</v>
      </c>
      <c r="G22" s="13">
        <f>B22*'Food Cost and Composition'!L25</f>
        <v>2</v>
      </c>
      <c r="H22" s="13">
        <f>B22*'Food Cost and Composition'!M25</f>
        <v>14.4</v>
      </c>
      <c r="I22" s="13">
        <f>B22*'Food Cost and Composition'!N25</f>
        <v>0</v>
      </c>
      <c r="J22" s="13">
        <f>B22*'Food Cost and Composition'!O25</f>
        <v>0.61199999999999999</v>
      </c>
      <c r="K22" s="13">
        <f>B22*'Food Cost and Composition'!P25</f>
        <v>0.12</v>
      </c>
      <c r="L22" s="13">
        <f>B22*'Food Cost and Composition'!Q25</f>
        <v>3.5</v>
      </c>
      <c r="M22" s="13">
        <f>B22*'Food Cost and Composition'!R25</f>
        <v>0.11600000000000001</v>
      </c>
      <c r="N22" s="13">
        <f>B22*'Food Cost and Composition'!S25</f>
        <v>0</v>
      </c>
      <c r="O22" s="13">
        <f>B22*'Food Cost and Composition'!T25</f>
        <v>45</v>
      </c>
      <c r="P22" s="13">
        <f>B22*'Food Cost and Composition'!U25</f>
        <v>2.3319999999999999</v>
      </c>
      <c r="Q22" s="13">
        <f>B22*'Food Cost and Composition'!V25</f>
        <v>31</v>
      </c>
      <c r="R22" s="13">
        <f>B22*'Food Cost and Composition'!W25</f>
        <v>1.85</v>
      </c>
      <c r="S22" s="13">
        <f>B22*'Food Cost and Composition'!X25</f>
        <v>52</v>
      </c>
      <c r="T22" s="13">
        <f>B22*'Food Cost and Composition'!Y25</f>
        <v>952</v>
      </c>
      <c r="U22" s="13">
        <f>B22*'Food Cost and Composition'!Z25</f>
        <v>24</v>
      </c>
      <c r="V22" s="14">
        <f>B22*'Food Cost and Composition'!AA25</f>
        <v>0.61</v>
      </c>
      <c r="W22" s="15">
        <f>B22*'Food Cost and Composition'!F25</f>
        <v>0.30399999999999999</v>
      </c>
      <c r="X22" s="16" t="s">
        <v>61</v>
      </c>
    </row>
    <row r="23" spans="1:24" x14ac:dyDescent="0.25">
      <c r="A23" s="10" t="s">
        <v>62</v>
      </c>
      <c r="B23" s="11">
        <v>1</v>
      </c>
      <c r="C23" s="12" t="e">
        <f>B23*'Food Cost and Composition'!#REF!</f>
        <v>#REF!</v>
      </c>
      <c r="D23" s="13" t="e">
        <f>B23*'Food Cost and Composition'!#REF!</f>
        <v>#REF!</v>
      </c>
      <c r="E23" s="13" t="e">
        <f>B23*'Food Cost and Composition'!#REF!</f>
        <v>#REF!</v>
      </c>
      <c r="F23" s="13" t="e">
        <f>B23*'Food Cost and Composition'!#REF!</f>
        <v>#REF!</v>
      </c>
      <c r="G23" s="13" t="e">
        <f>B23*'Food Cost and Composition'!#REF!</f>
        <v>#REF!</v>
      </c>
      <c r="H23" s="13" t="e">
        <f>B23*'Food Cost and Composition'!#REF!</f>
        <v>#REF!</v>
      </c>
      <c r="I23" s="13" t="e">
        <f>B23*'Food Cost and Composition'!#REF!</f>
        <v>#REF!</v>
      </c>
      <c r="J23" s="13" t="e">
        <f>B23*'Food Cost and Composition'!#REF!</f>
        <v>#REF!</v>
      </c>
      <c r="K23" s="13" t="e">
        <f>B23*'Food Cost and Composition'!#REF!</f>
        <v>#REF!</v>
      </c>
      <c r="L23" s="13" t="e">
        <f>B23*'Food Cost and Composition'!#REF!</f>
        <v>#REF!</v>
      </c>
      <c r="M23" s="13" t="e">
        <f>B23*'Food Cost and Composition'!#REF!</f>
        <v>#REF!</v>
      </c>
      <c r="N23" s="13" t="e">
        <f>B23*'Food Cost and Composition'!#REF!</f>
        <v>#REF!</v>
      </c>
      <c r="O23" s="13" t="e">
        <f>B23*'Food Cost and Composition'!#REF!</f>
        <v>#REF!</v>
      </c>
      <c r="P23" s="13" t="e">
        <f>B23*'Food Cost and Composition'!#REF!</f>
        <v>#REF!</v>
      </c>
      <c r="Q23" s="13" t="e">
        <f>B23*'Food Cost and Composition'!#REF!</f>
        <v>#REF!</v>
      </c>
      <c r="R23" s="13" t="e">
        <f>B23*'Food Cost and Composition'!#REF!</f>
        <v>#REF!</v>
      </c>
      <c r="S23" s="13" t="e">
        <f>B23*'Food Cost and Composition'!#REF!</f>
        <v>#REF!</v>
      </c>
      <c r="T23" s="13" t="e">
        <f>B23*'Food Cost and Composition'!#REF!</f>
        <v>#REF!</v>
      </c>
      <c r="U23" s="13" t="e">
        <f>B23*'Food Cost and Composition'!#REF!</f>
        <v>#REF!</v>
      </c>
      <c r="V23" s="14" t="e">
        <f>B23*'Food Cost and Composition'!#REF!</f>
        <v>#REF!</v>
      </c>
      <c r="W23" s="15" t="e">
        <f>B23*'Food Cost and Composition'!#REF!</f>
        <v>#REF!</v>
      </c>
      <c r="X23" s="16" t="s">
        <v>63</v>
      </c>
    </row>
    <row r="24" spans="1:24" x14ac:dyDescent="0.25">
      <c r="A24" s="10" t="s">
        <v>64</v>
      </c>
      <c r="B24" s="11">
        <v>1</v>
      </c>
      <c r="C24" s="12" t="e">
        <f>B24*'Food Cost and Composition'!#REF!</f>
        <v>#REF!</v>
      </c>
      <c r="D24" s="13" t="e">
        <f>B24*'Food Cost and Composition'!#REF!</f>
        <v>#REF!</v>
      </c>
      <c r="E24" s="13" t="e">
        <f>B24*'Food Cost and Composition'!#REF!</f>
        <v>#REF!</v>
      </c>
      <c r="F24" s="13" t="e">
        <f>B24*'Food Cost and Composition'!#REF!</f>
        <v>#REF!</v>
      </c>
      <c r="G24" s="13" t="e">
        <f>B24*'Food Cost and Composition'!#REF!</f>
        <v>#REF!</v>
      </c>
      <c r="H24" s="13" t="e">
        <f>B24*'Food Cost and Composition'!#REF!</f>
        <v>#REF!</v>
      </c>
      <c r="I24" s="13" t="e">
        <f>B24*'Food Cost and Composition'!#REF!</f>
        <v>#REF!</v>
      </c>
      <c r="J24" s="13" t="e">
        <f>B24*'Food Cost and Composition'!#REF!</f>
        <v>#REF!</v>
      </c>
      <c r="K24" s="13" t="e">
        <f>B24*'Food Cost and Composition'!#REF!</f>
        <v>#REF!</v>
      </c>
      <c r="L24" s="13" t="e">
        <f>B24*'Food Cost and Composition'!#REF!</f>
        <v>#REF!</v>
      </c>
      <c r="M24" s="13" t="e">
        <f>B24*'Food Cost and Composition'!#REF!</f>
        <v>#REF!</v>
      </c>
      <c r="N24" s="13" t="e">
        <f>B24*'Food Cost and Composition'!#REF!</f>
        <v>#REF!</v>
      </c>
      <c r="O24" s="13" t="e">
        <f>B24*'Food Cost and Composition'!#REF!</f>
        <v>#REF!</v>
      </c>
      <c r="P24" s="13" t="e">
        <f>B24*'Food Cost and Composition'!#REF!</f>
        <v>#REF!</v>
      </c>
      <c r="Q24" s="13" t="e">
        <f>B24*'Food Cost and Composition'!#REF!</f>
        <v>#REF!</v>
      </c>
      <c r="R24" s="13" t="e">
        <f>B24*'Food Cost and Composition'!#REF!</f>
        <v>#REF!</v>
      </c>
      <c r="S24" s="13" t="e">
        <f>B24*'Food Cost and Composition'!#REF!</f>
        <v>#REF!</v>
      </c>
      <c r="T24" s="13" t="e">
        <f>B24*'Food Cost and Composition'!#REF!</f>
        <v>#REF!</v>
      </c>
      <c r="U24" s="13" t="e">
        <f>B24*'Food Cost and Composition'!#REF!</f>
        <v>#REF!</v>
      </c>
      <c r="V24" s="14" t="e">
        <f>B24*'Food Cost and Composition'!#REF!</f>
        <v>#REF!</v>
      </c>
      <c r="W24" s="15" t="e">
        <f>B24*'Food Cost and Composition'!#REF!</f>
        <v>#REF!</v>
      </c>
      <c r="X24" s="16" t="s">
        <v>53</v>
      </c>
    </row>
    <row r="25" spans="1:24" x14ac:dyDescent="0.25">
      <c r="A25" s="10" t="s">
        <v>65</v>
      </c>
      <c r="B25" s="11">
        <v>1</v>
      </c>
      <c r="C25" s="12">
        <f>B25*'Food Cost and Composition'!H43</f>
        <v>240</v>
      </c>
      <c r="D25" s="13">
        <f>B25*'Food Cost and Composition'!I43</f>
        <v>26.29</v>
      </c>
      <c r="E25" s="13">
        <f>B25*'Food Cost and Composition'!J43</f>
        <v>15.47</v>
      </c>
      <c r="F25" s="13">
        <f>B25*'Food Cost and Composition'!K43</f>
        <v>0.1</v>
      </c>
      <c r="G25" s="13">
        <f>B25*'Food Cost and Composition'!L43</f>
        <v>19</v>
      </c>
      <c r="H25" s="13">
        <f>B25*'Food Cost and Composition'!M43</f>
        <v>0</v>
      </c>
      <c r="I25" s="13">
        <f>B25*'Food Cost and Composition'!N43</f>
        <v>0.3</v>
      </c>
      <c r="J25" s="13">
        <f>B25*'Food Cost and Composition'!O43</f>
        <v>0.441</v>
      </c>
      <c r="K25" s="13">
        <f>B25*'Food Cost and Composition'!P43</f>
        <v>0.43</v>
      </c>
      <c r="L25" s="13">
        <f>B25*'Food Cost and Composition'!Q43</f>
        <v>0</v>
      </c>
      <c r="M25" s="13">
        <f>B25*'Food Cost and Composition'!R43</f>
        <v>9.4E-2</v>
      </c>
      <c r="N25" s="13">
        <f>B25*'Food Cost and Composition'!S43</f>
        <v>0.46</v>
      </c>
      <c r="O25" s="13">
        <f>B25*'Food Cost and Composition'!T43</f>
        <v>4</v>
      </c>
      <c r="P25" s="13">
        <f>B25*'Food Cost and Composition'!U43</f>
        <v>6.6059999999999999</v>
      </c>
      <c r="Q25" s="13">
        <f>B25*'Food Cost and Composition'!V43</f>
        <v>12</v>
      </c>
      <c r="R25" s="13">
        <f>B25*'Food Cost and Composition'!W43</f>
        <v>1.1399999999999999</v>
      </c>
      <c r="S25" s="13">
        <f>B25*'Food Cost and Composition'!X43</f>
        <v>26</v>
      </c>
      <c r="T25" s="13">
        <f>B25*'Food Cost and Composition'!Y43</f>
        <v>284</v>
      </c>
      <c r="U25" s="13">
        <f>B25*'Food Cost and Composition'!Z43</f>
        <v>195</v>
      </c>
      <c r="V25" s="14">
        <f>B25*'Food Cost and Composition'!AA43</f>
        <v>2.04</v>
      </c>
      <c r="W25" s="15">
        <f>B25*'Food Cost and Composition'!F43</f>
        <v>0.32100000000000001</v>
      </c>
      <c r="X25" s="16" t="s">
        <v>25</v>
      </c>
    </row>
    <row r="26" spans="1:24" x14ac:dyDescent="0.25">
      <c r="A26" s="10" t="s">
        <v>66</v>
      </c>
      <c r="B26" s="11">
        <v>1</v>
      </c>
      <c r="C26" s="12">
        <f>B26*'Food Cost and Composition'!H45</f>
        <v>102</v>
      </c>
      <c r="D26" s="13">
        <f>B26*'Food Cost and Composition'!I45</f>
        <v>8.2200000000000006</v>
      </c>
      <c r="E26" s="13">
        <f>B26*'Food Cost and Composition'!J45</f>
        <v>2.37</v>
      </c>
      <c r="F26" s="13">
        <f>B26*'Food Cost and Composition'!K45</f>
        <v>12.18</v>
      </c>
      <c r="G26" s="13">
        <f>B26*'Food Cost and Composition'!L45</f>
        <v>142</v>
      </c>
      <c r="H26" s="13">
        <f>B26*'Food Cost and Composition'!M45</f>
        <v>0</v>
      </c>
      <c r="I26" s="13">
        <f>B26*'Food Cost and Composition'!N45</f>
        <v>2.9</v>
      </c>
      <c r="J26" s="13">
        <f>B26*'Food Cost and Composition'!O45</f>
        <v>0.09</v>
      </c>
      <c r="K26" s="13">
        <f>B26*'Food Cost and Composition'!P45</f>
        <v>0.02</v>
      </c>
      <c r="L26" s="13">
        <f>B26*'Food Cost and Composition'!Q45</f>
        <v>0.2</v>
      </c>
      <c r="M26" s="13">
        <f>B26*'Food Cost and Composition'!R45</f>
        <v>4.9000000000000002E-2</v>
      </c>
      <c r="N26" s="13">
        <f>B26*'Food Cost and Composition'!S45</f>
        <v>1.1499999999999999</v>
      </c>
      <c r="O26" s="13">
        <f>B26*'Food Cost and Composition'!T45</f>
        <v>12</v>
      </c>
      <c r="P26" s="13">
        <f>B26*'Food Cost and Composition'!U45</f>
        <v>0.22700000000000001</v>
      </c>
      <c r="Q26" s="13">
        <f>B26*'Food Cost and Composition'!V45</f>
        <v>305</v>
      </c>
      <c r="R26" s="13">
        <f>B26*'Food Cost and Composition'!W45</f>
        <v>7.0000000000000007E-2</v>
      </c>
      <c r="S26" s="13">
        <f>B26*'Food Cost and Composition'!X45</f>
        <v>27</v>
      </c>
      <c r="T26" s="13">
        <f>B26*'Food Cost and Composition'!Y45</f>
        <v>366</v>
      </c>
      <c r="U26" s="13">
        <f>B26*'Food Cost and Composition'!Z45</f>
        <v>107</v>
      </c>
      <c r="V26" s="14">
        <f>B26*'Food Cost and Composition'!AA45</f>
        <v>1.02</v>
      </c>
      <c r="W26" s="15">
        <f>B26*'Food Cost and Composition'!F45</f>
        <v>0.18679999999999999</v>
      </c>
      <c r="X26" s="16" t="s">
        <v>55</v>
      </c>
    </row>
    <row r="27" spans="1:24" x14ac:dyDescent="0.25">
      <c r="A27" s="10" t="s">
        <v>67</v>
      </c>
      <c r="B27" s="11">
        <v>1</v>
      </c>
      <c r="C27" s="12">
        <f>B27*'Food Cost and Composition'!H46</f>
        <v>122</v>
      </c>
      <c r="D27" s="13">
        <f>B27*'Food Cost and Composition'!I46</f>
        <v>8.0500000000000007</v>
      </c>
      <c r="E27" s="13">
        <f>B27*'Food Cost and Composition'!J46</f>
        <v>4.83</v>
      </c>
      <c r="F27" s="13">
        <f>B27*'Food Cost and Composition'!K46</f>
        <v>11.71</v>
      </c>
      <c r="G27" s="13">
        <f>B27*'Food Cost and Composition'!L46</f>
        <v>134</v>
      </c>
      <c r="H27" s="13">
        <f>B27*'Food Cost and Composition'!M46</f>
        <v>0.5</v>
      </c>
      <c r="I27" s="13">
        <f>B27*'Food Cost and Composition'!N46</f>
        <v>2.9</v>
      </c>
      <c r="J27" s="13">
        <f>B27*'Food Cost and Composition'!O46</f>
        <v>9.2999999999999999E-2</v>
      </c>
      <c r="K27" s="13">
        <f>B27*'Food Cost and Composition'!P46</f>
        <v>7.0000000000000007E-2</v>
      </c>
      <c r="L27" s="13">
        <f>B27*'Food Cost and Composition'!Q46</f>
        <v>0.5</v>
      </c>
      <c r="M27" s="13">
        <f>B27*'Food Cost and Composition'!R46</f>
        <v>9.5000000000000001E-2</v>
      </c>
      <c r="N27" s="13">
        <f>B27*'Food Cost and Composition'!S46</f>
        <v>1.29</v>
      </c>
      <c r="O27" s="13">
        <f>B27*'Food Cost and Composition'!T46</f>
        <v>12</v>
      </c>
      <c r="P27" s="13">
        <f>B27*'Food Cost and Composition'!U46</f>
        <v>0.224</v>
      </c>
      <c r="Q27" s="13">
        <f>B27*'Food Cost and Composition'!V46</f>
        <v>293</v>
      </c>
      <c r="R27" s="13">
        <f>B27*'Food Cost and Composition'!W46</f>
        <v>0.05</v>
      </c>
      <c r="S27" s="13">
        <f>B27*'Food Cost and Composition'!X46</f>
        <v>27</v>
      </c>
      <c r="T27" s="13">
        <f>B27*'Food Cost and Composition'!Y46</f>
        <v>342</v>
      </c>
      <c r="U27" s="13">
        <f>B27*'Food Cost and Composition'!Z46</f>
        <v>115</v>
      </c>
      <c r="V27" s="14">
        <f>B27*'Food Cost and Composition'!AA46</f>
        <v>1.17</v>
      </c>
      <c r="W27" s="15">
        <f>B27*'Food Cost and Composition'!F46</f>
        <v>0.18679999999999999</v>
      </c>
      <c r="X27" s="16" t="s">
        <v>55</v>
      </c>
    </row>
    <row r="28" spans="1:24" x14ac:dyDescent="0.25">
      <c r="A28" s="10" t="s">
        <v>68</v>
      </c>
      <c r="B28" s="11">
        <v>1</v>
      </c>
      <c r="C28" s="12">
        <f>B28*'Food Cost and Composition'!H47</f>
        <v>83</v>
      </c>
      <c r="D28" s="13">
        <f>B28*'Food Cost and Composition'!I47</f>
        <v>8.26</v>
      </c>
      <c r="E28" s="13">
        <f>B28*'Food Cost and Composition'!J47</f>
        <v>0.2</v>
      </c>
      <c r="F28" s="13">
        <f>B28*'Food Cost and Composition'!K47</f>
        <v>12.15</v>
      </c>
      <c r="G28" s="13">
        <f>B28*'Food Cost and Composition'!L47</f>
        <v>149</v>
      </c>
      <c r="H28" s="13">
        <f>B28*'Food Cost and Composition'!M47</f>
        <v>0</v>
      </c>
      <c r="I28" s="13">
        <f>B28*'Food Cost and Composition'!N47</f>
        <v>2.9</v>
      </c>
      <c r="J28" s="13">
        <f>B28*'Food Cost and Composition'!O47</f>
        <v>9.0999999999999998E-2</v>
      </c>
      <c r="K28" s="13">
        <f>B28*'Food Cost and Composition'!P47</f>
        <v>0.02</v>
      </c>
      <c r="L28" s="13">
        <f>B28*'Food Cost and Composition'!Q47</f>
        <v>0</v>
      </c>
      <c r="M28" s="13">
        <f>B28*'Food Cost and Composition'!R47</f>
        <v>0.11</v>
      </c>
      <c r="N28" s="13">
        <f>B28*'Food Cost and Composition'!S47</f>
        <v>1.23</v>
      </c>
      <c r="O28" s="13">
        <f>B28*'Food Cost and Composition'!T47</f>
        <v>12</v>
      </c>
      <c r="P28" s="13">
        <f>B28*'Food Cost and Composition'!U47</f>
        <v>0.23</v>
      </c>
      <c r="Q28" s="13">
        <f>B28*'Food Cost and Composition'!V47</f>
        <v>299</v>
      </c>
      <c r="R28" s="13">
        <f>B28*'Food Cost and Composition'!W47</f>
        <v>7.0000000000000007E-2</v>
      </c>
      <c r="S28" s="13">
        <f>B28*'Food Cost and Composition'!X47</f>
        <v>27</v>
      </c>
      <c r="T28" s="13">
        <f>B28*'Food Cost and Composition'!Y47</f>
        <v>382</v>
      </c>
      <c r="U28" s="13">
        <f>B28*'Food Cost and Composition'!Z47</f>
        <v>103</v>
      </c>
      <c r="V28" s="14">
        <f>B28*'Food Cost and Composition'!AA47</f>
        <v>1.03</v>
      </c>
      <c r="W28" s="15">
        <f>B28*'Food Cost and Composition'!F47</f>
        <v>0.18679999999999999</v>
      </c>
      <c r="X28" s="16" t="s">
        <v>55</v>
      </c>
    </row>
    <row r="29" spans="1:24" x14ac:dyDescent="0.25">
      <c r="A29" s="10" t="s">
        <v>69</v>
      </c>
      <c r="B29" s="11">
        <v>1</v>
      </c>
      <c r="C29" s="12" t="e">
        <f>B29*'Food Cost and Composition'!#REF!</f>
        <v>#REF!</v>
      </c>
      <c r="D29" s="13" t="e">
        <f>B29*'Food Cost and Composition'!#REF!</f>
        <v>#REF!</v>
      </c>
      <c r="E29" s="13" t="e">
        <f>B29*'Food Cost and Composition'!#REF!</f>
        <v>#REF!</v>
      </c>
      <c r="F29" s="13" t="e">
        <f>B29*'Food Cost and Composition'!#REF!</f>
        <v>#REF!</v>
      </c>
      <c r="G29" s="13" t="e">
        <f>B29*'Food Cost and Composition'!#REF!</f>
        <v>#REF!</v>
      </c>
      <c r="H29" s="13" t="e">
        <f>B29*'Food Cost and Composition'!#REF!</f>
        <v>#REF!</v>
      </c>
      <c r="I29" s="13" t="e">
        <f>B29*'Food Cost and Composition'!#REF!</f>
        <v>#REF!</v>
      </c>
      <c r="J29" s="13" t="e">
        <f>B29*'Food Cost and Composition'!#REF!</f>
        <v>#REF!</v>
      </c>
      <c r="K29" s="13" t="e">
        <f>B29*'Food Cost and Composition'!#REF!</f>
        <v>#REF!</v>
      </c>
      <c r="L29" s="13" t="e">
        <f>B29*'Food Cost and Composition'!#REF!</f>
        <v>#REF!</v>
      </c>
      <c r="M29" s="13" t="e">
        <f>B29*'Food Cost and Composition'!#REF!</f>
        <v>#REF!</v>
      </c>
      <c r="N29" s="13" t="e">
        <f>B29*'Food Cost and Composition'!#REF!</f>
        <v>#REF!</v>
      </c>
      <c r="O29" s="13" t="e">
        <f>B29*'Food Cost and Composition'!#REF!</f>
        <v>#REF!</v>
      </c>
      <c r="P29" s="13" t="e">
        <f>B29*'Food Cost and Composition'!#REF!</f>
        <v>#REF!</v>
      </c>
      <c r="Q29" s="13" t="e">
        <f>B29*'Food Cost and Composition'!#REF!</f>
        <v>#REF!</v>
      </c>
      <c r="R29" s="13" t="e">
        <f>B29*'Food Cost and Composition'!#REF!</f>
        <v>#REF!</v>
      </c>
      <c r="S29" s="13" t="e">
        <f>B29*'Food Cost and Composition'!#REF!</f>
        <v>#REF!</v>
      </c>
      <c r="T29" s="13" t="e">
        <f>B29*'Food Cost and Composition'!#REF!</f>
        <v>#REF!</v>
      </c>
      <c r="U29" s="13" t="e">
        <f>B29*'Food Cost and Composition'!#REF!</f>
        <v>#REF!</v>
      </c>
      <c r="V29" s="14" t="e">
        <f>B29*'Food Cost and Composition'!#REF!</f>
        <v>#REF!</v>
      </c>
      <c r="W29" s="15" t="e">
        <f>B29*'Food Cost and Composition'!#REF!</f>
        <v>#REF!</v>
      </c>
      <c r="X29" s="16" t="s">
        <v>55</v>
      </c>
    </row>
    <row r="30" spans="1:24" x14ac:dyDescent="0.25">
      <c r="A30" s="10" t="s">
        <v>70</v>
      </c>
      <c r="B30" s="11">
        <v>1</v>
      </c>
      <c r="C30" s="12" t="e">
        <f>B30*'Food Cost and Composition'!#REF!</f>
        <v>#REF!</v>
      </c>
      <c r="D30" s="13" t="e">
        <f>B30*'Food Cost and Composition'!#REF!</f>
        <v>#REF!</v>
      </c>
      <c r="E30" s="13" t="e">
        <f>B30*'Food Cost and Composition'!#REF!</f>
        <v>#REF!</v>
      </c>
      <c r="F30" s="13" t="e">
        <f>B30*'Food Cost and Composition'!#REF!</f>
        <v>#REF!</v>
      </c>
      <c r="G30" s="13" t="e">
        <f>B30*'Food Cost and Composition'!#REF!</f>
        <v>#REF!</v>
      </c>
      <c r="H30" s="13" t="e">
        <f>B30*'Food Cost and Composition'!#REF!</f>
        <v>#REF!</v>
      </c>
      <c r="I30" s="13" t="e">
        <f>B30*'Food Cost and Composition'!#REF!</f>
        <v>#REF!</v>
      </c>
      <c r="J30" s="13" t="e">
        <f>B30*'Food Cost and Composition'!#REF!</f>
        <v>#REF!</v>
      </c>
      <c r="K30" s="13" t="e">
        <f>B30*'Food Cost and Composition'!#REF!</f>
        <v>#REF!</v>
      </c>
      <c r="L30" s="13" t="e">
        <f>B30*'Food Cost and Composition'!#REF!</f>
        <v>#REF!</v>
      </c>
      <c r="M30" s="13" t="e">
        <f>B30*'Food Cost and Composition'!#REF!</f>
        <v>#REF!</v>
      </c>
      <c r="N30" s="13" t="e">
        <f>B30*'Food Cost and Composition'!#REF!</f>
        <v>#REF!</v>
      </c>
      <c r="O30" s="13" t="e">
        <f>B30*'Food Cost and Composition'!#REF!</f>
        <v>#REF!</v>
      </c>
      <c r="P30" s="13" t="e">
        <f>B30*'Food Cost and Composition'!#REF!</f>
        <v>#REF!</v>
      </c>
      <c r="Q30" s="13" t="e">
        <f>B30*'Food Cost and Composition'!#REF!</f>
        <v>#REF!</v>
      </c>
      <c r="R30" s="13" t="e">
        <f>B30*'Food Cost and Composition'!#REF!</f>
        <v>#REF!</v>
      </c>
      <c r="S30" s="13" t="e">
        <f>B30*'Food Cost and Composition'!#REF!</f>
        <v>#REF!</v>
      </c>
      <c r="T30" s="13" t="e">
        <f>B30*'Food Cost and Composition'!#REF!</f>
        <v>#REF!</v>
      </c>
      <c r="U30" s="13" t="e">
        <f>B30*'Food Cost and Composition'!#REF!</f>
        <v>#REF!</v>
      </c>
      <c r="V30" s="14" t="e">
        <f>B30*'Food Cost and Composition'!#REF!</f>
        <v>#REF!</v>
      </c>
      <c r="W30" s="15" t="e">
        <f>B30*'Food Cost and Composition'!#REF!</f>
        <v>#REF!</v>
      </c>
      <c r="X30" s="16" t="s">
        <v>55</v>
      </c>
    </row>
    <row r="31" spans="1:24" x14ac:dyDescent="0.25">
      <c r="A31" s="10" t="s">
        <v>71</v>
      </c>
      <c r="B31" s="11">
        <v>1</v>
      </c>
      <c r="C31" s="12" t="e">
        <f>B31*'Food Cost and Composition'!#REF!</f>
        <v>#REF!</v>
      </c>
      <c r="D31" s="13" t="e">
        <f>B31*'Food Cost and Composition'!#REF!</f>
        <v>#REF!</v>
      </c>
      <c r="E31" s="13" t="e">
        <f>B31*'Food Cost and Composition'!#REF!</f>
        <v>#REF!</v>
      </c>
      <c r="F31" s="13" t="e">
        <f>B31*'Food Cost and Composition'!#REF!</f>
        <v>#REF!</v>
      </c>
      <c r="G31" s="13" t="e">
        <f>B31*'Food Cost and Composition'!#REF!</f>
        <v>#REF!</v>
      </c>
      <c r="H31" s="13" t="e">
        <f>B31*'Food Cost and Composition'!#REF!</f>
        <v>#REF!</v>
      </c>
      <c r="I31" s="13" t="e">
        <f>B31*'Food Cost and Composition'!#REF!</f>
        <v>#REF!</v>
      </c>
      <c r="J31" s="13" t="e">
        <f>B31*'Food Cost and Composition'!#REF!</f>
        <v>#REF!</v>
      </c>
      <c r="K31" s="13" t="e">
        <f>B31*'Food Cost and Composition'!#REF!</f>
        <v>#REF!</v>
      </c>
      <c r="L31" s="13" t="e">
        <f>B31*'Food Cost and Composition'!#REF!</f>
        <v>#REF!</v>
      </c>
      <c r="M31" s="13" t="e">
        <f>B31*'Food Cost and Composition'!#REF!</f>
        <v>#REF!</v>
      </c>
      <c r="N31" s="13" t="e">
        <f>B31*'Food Cost and Composition'!#REF!</f>
        <v>#REF!</v>
      </c>
      <c r="O31" s="13" t="e">
        <f>B31*'Food Cost and Composition'!#REF!</f>
        <v>#REF!</v>
      </c>
      <c r="P31" s="13" t="e">
        <f>B31*'Food Cost and Composition'!#REF!</f>
        <v>#REF!</v>
      </c>
      <c r="Q31" s="13" t="e">
        <f>B31*'Food Cost and Composition'!#REF!</f>
        <v>#REF!</v>
      </c>
      <c r="R31" s="13" t="e">
        <f>B31*'Food Cost and Composition'!#REF!</f>
        <v>#REF!</v>
      </c>
      <c r="S31" s="13" t="e">
        <f>B31*'Food Cost and Composition'!#REF!</f>
        <v>#REF!</v>
      </c>
      <c r="T31" s="13" t="e">
        <f>B31*'Food Cost and Composition'!#REF!</f>
        <v>#REF!</v>
      </c>
      <c r="U31" s="13" t="e">
        <f>B31*'Food Cost and Composition'!#REF!</f>
        <v>#REF!</v>
      </c>
      <c r="V31" s="14" t="e">
        <f>B31*'Food Cost and Composition'!#REF!</f>
        <v>#REF!</v>
      </c>
      <c r="W31" s="15" t="e">
        <f>B31*'Food Cost and Composition'!#REF!</f>
        <v>#REF!</v>
      </c>
      <c r="X31" s="16" t="s">
        <v>55</v>
      </c>
    </row>
    <row r="32" spans="1:24" x14ac:dyDescent="0.25">
      <c r="A32" s="10" t="s">
        <v>72</v>
      </c>
      <c r="B32" s="11">
        <v>1</v>
      </c>
      <c r="C32" s="12" t="e">
        <f>B32*'Food Cost and Composition'!#REF!</f>
        <v>#REF!</v>
      </c>
      <c r="D32" s="13" t="e">
        <f>B32*'Food Cost and Composition'!#REF!</f>
        <v>#REF!</v>
      </c>
      <c r="E32" s="13" t="e">
        <f>B32*'Food Cost and Composition'!#REF!</f>
        <v>#REF!</v>
      </c>
      <c r="F32" s="13" t="e">
        <f>B32*'Food Cost and Composition'!#REF!</f>
        <v>#REF!</v>
      </c>
      <c r="G32" s="13" t="e">
        <f>B32*'Food Cost and Composition'!#REF!</f>
        <v>#REF!</v>
      </c>
      <c r="H32" s="13" t="e">
        <f>B32*'Food Cost and Composition'!#REF!</f>
        <v>#REF!</v>
      </c>
      <c r="I32" s="13" t="e">
        <f>B32*'Food Cost and Composition'!#REF!</f>
        <v>#REF!</v>
      </c>
      <c r="J32" s="13" t="e">
        <f>B32*'Food Cost and Composition'!#REF!</f>
        <v>#REF!</v>
      </c>
      <c r="K32" s="13" t="e">
        <f>B32*'Food Cost and Composition'!#REF!</f>
        <v>#REF!</v>
      </c>
      <c r="L32" s="13" t="e">
        <f>B32*'Food Cost and Composition'!#REF!</f>
        <v>#REF!</v>
      </c>
      <c r="M32" s="13" t="e">
        <f>B32*'Food Cost and Composition'!#REF!</f>
        <v>#REF!</v>
      </c>
      <c r="N32" s="13" t="e">
        <f>B32*'Food Cost and Composition'!#REF!</f>
        <v>#REF!</v>
      </c>
      <c r="O32" s="13" t="e">
        <f>B32*'Food Cost and Composition'!#REF!</f>
        <v>#REF!</v>
      </c>
      <c r="P32" s="13" t="e">
        <f>B32*'Food Cost and Composition'!#REF!</f>
        <v>#REF!</v>
      </c>
      <c r="Q32" s="13" t="e">
        <f>B32*'Food Cost and Composition'!#REF!</f>
        <v>#REF!</v>
      </c>
      <c r="R32" s="13" t="e">
        <f>B32*'Food Cost and Composition'!#REF!</f>
        <v>#REF!</v>
      </c>
      <c r="S32" s="13" t="e">
        <f>B32*'Food Cost and Composition'!#REF!</f>
        <v>#REF!</v>
      </c>
      <c r="T32" s="13" t="e">
        <f>B32*'Food Cost and Composition'!#REF!</f>
        <v>#REF!</v>
      </c>
      <c r="U32" s="13" t="e">
        <f>B32*'Food Cost and Composition'!#REF!</f>
        <v>#REF!</v>
      </c>
      <c r="V32" s="14" t="e">
        <f>B32*'Food Cost and Composition'!#REF!</f>
        <v>#REF!</v>
      </c>
      <c r="W32" s="15" t="e">
        <f>B32*'Food Cost and Composition'!#REF!</f>
        <v>#REF!</v>
      </c>
      <c r="X32" s="16" t="s">
        <v>33</v>
      </c>
    </row>
    <row r="33" spans="1:24" x14ac:dyDescent="0.25">
      <c r="A33" s="10" t="s">
        <v>73</v>
      </c>
      <c r="B33" s="11">
        <v>1</v>
      </c>
      <c r="C33" s="12">
        <f>B33*'Food Cost and Composition'!H8</f>
        <v>69</v>
      </c>
      <c r="D33" s="13">
        <f>B33*'Food Cost and Composition'!I8</f>
        <v>1.27</v>
      </c>
      <c r="E33" s="13">
        <f>B33*'Food Cost and Composition'!J8</f>
        <v>0.21</v>
      </c>
      <c r="F33" s="13">
        <f>B33*'Food Cost and Composition'!K8</f>
        <v>17.559999999999999</v>
      </c>
      <c r="G33" s="13">
        <f>B33*'Food Cost and Composition'!L8</f>
        <v>17</v>
      </c>
      <c r="H33" s="13">
        <f>B33*'Food Cost and Composition'!M8</f>
        <v>82.7</v>
      </c>
      <c r="I33" s="13">
        <f>B33*'Food Cost and Composition'!N8</f>
        <v>0</v>
      </c>
      <c r="J33" s="13">
        <f>B33*'Food Cost and Composition'!O8</f>
        <v>0.111</v>
      </c>
      <c r="K33" s="13">
        <f>B33*'Food Cost and Composition'!P8</f>
        <v>0.21</v>
      </c>
      <c r="L33" s="13">
        <f>B33*'Food Cost and Composition'!Q8</f>
        <v>0</v>
      </c>
      <c r="M33" s="13">
        <f>B33*'Food Cost and Composition'!R8</f>
        <v>9.5000000000000001E-2</v>
      </c>
      <c r="N33" s="13">
        <f>B33*'Food Cost and Composition'!S8</f>
        <v>0</v>
      </c>
      <c r="O33" s="13">
        <f>B33*'Food Cost and Composition'!T8</f>
        <v>48</v>
      </c>
      <c r="P33" s="13">
        <f>B33*'Food Cost and Composition'!U8</f>
        <v>0.59499999999999997</v>
      </c>
      <c r="Q33" s="13">
        <f>B33*'Food Cost and Composition'!V8</f>
        <v>60</v>
      </c>
      <c r="R33" s="13">
        <f>B33*'Food Cost and Composition'!W8</f>
        <v>0.18</v>
      </c>
      <c r="S33" s="13">
        <f>B33*'Food Cost and Composition'!X8</f>
        <v>15</v>
      </c>
      <c r="T33" s="13">
        <f>B33*'Food Cost and Composition'!Y8</f>
        <v>232</v>
      </c>
      <c r="U33" s="13">
        <f>B33*'Food Cost and Composition'!Z8</f>
        <v>1</v>
      </c>
      <c r="V33" s="14">
        <f>B33*'Food Cost and Composition'!AA8</f>
        <v>0.11</v>
      </c>
      <c r="W33" s="15">
        <f>B33*'Food Cost and Composition'!F8</f>
        <v>0.8</v>
      </c>
      <c r="X33" s="16" t="s">
        <v>74</v>
      </c>
    </row>
    <row r="34" spans="1:24" x14ac:dyDescent="0.25">
      <c r="A34" s="10" t="s">
        <v>75</v>
      </c>
      <c r="B34" s="11">
        <v>1</v>
      </c>
      <c r="C34" s="12">
        <f>B34*'Food Cost and Composition'!H49</f>
        <v>122</v>
      </c>
      <c r="D34" s="13">
        <f>B34*'Food Cost and Composition'!I49</f>
        <v>1.69</v>
      </c>
      <c r="E34" s="13">
        <f>B34*'Food Cost and Composition'!J49</f>
        <v>0.3</v>
      </c>
      <c r="F34" s="13">
        <f>B34*'Food Cost and Composition'!K49</f>
        <v>28.73</v>
      </c>
      <c r="G34" s="13">
        <f>B34*'Food Cost and Composition'!L49</f>
        <v>284</v>
      </c>
      <c r="H34" s="13">
        <f>B34*'Food Cost and Composition'!M49</f>
        <v>83.7</v>
      </c>
      <c r="I34" s="13">
        <f>B34*'Food Cost and Composition'!N49</f>
        <v>2.5</v>
      </c>
      <c r="J34" s="13">
        <f>B34*'Food Cost and Composition'!O49</f>
        <v>0.189</v>
      </c>
      <c r="K34" s="13">
        <f>B34*'Food Cost and Composition'!P49</f>
        <v>2.81</v>
      </c>
      <c r="L34" s="13">
        <f>B34*'Food Cost and Composition'!Q49</f>
        <v>0</v>
      </c>
      <c r="M34" s="13">
        <f>B34*'Food Cost and Composition'!R49</f>
        <v>0.115</v>
      </c>
      <c r="N34" s="13">
        <f>B34*'Food Cost and Composition'!S49</f>
        <v>0</v>
      </c>
      <c r="O34" s="13">
        <f>B34*'Food Cost and Composition'!T49</f>
        <v>47</v>
      </c>
      <c r="P34" s="13">
        <f>B34*'Food Cost and Composition'!U49</f>
        <v>0.69699999999999995</v>
      </c>
      <c r="Q34" s="13">
        <f>B34*'Food Cost and Composition'!V49</f>
        <v>364</v>
      </c>
      <c r="R34" s="13">
        <f>B34*'Food Cost and Composition'!W49</f>
        <v>0.32</v>
      </c>
      <c r="S34" s="13">
        <f>B34*'Food Cost and Composition'!X49</f>
        <v>27</v>
      </c>
      <c r="T34" s="13">
        <f>B34*'Food Cost and Composition'!Y49</f>
        <v>443</v>
      </c>
      <c r="U34" s="13">
        <f>B34*'Food Cost and Composition'!Z49</f>
        <v>5</v>
      </c>
      <c r="V34" s="14">
        <f>B34*'Food Cost and Composition'!AA49</f>
        <v>0.17</v>
      </c>
      <c r="W34" s="15">
        <f>B34*'Food Cost and Composition'!F49</f>
        <v>0.3387</v>
      </c>
      <c r="X34" s="16" t="s">
        <v>55</v>
      </c>
    </row>
    <row r="35" spans="1:24" x14ac:dyDescent="0.25">
      <c r="A35" s="10" t="s">
        <v>76</v>
      </c>
      <c r="B35" s="11">
        <v>1</v>
      </c>
      <c r="C35" s="12" t="e">
        <f>B35*'Food Cost and Composition'!#REF!</f>
        <v>#REF!</v>
      </c>
      <c r="D35" s="13" t="e">
        <f>B35*'Food Cost and Composition'!#REF!</f>
        <v>#REF!</v>
      </c>
      <c r="E35" s="13" t="e">
        <f>B35*'Food Cost and Composition'!#REF!</f>
        <v>#REF!</v>
      </c>
      <c r="F35" s="13" t="e">
        <f>B35*'Food Cost and Composition'!#REF!</f>
        <v>#REF!</v>
      </c>
      <c r="G35" s="13" t="e">
        <f>B35*'Food Cost and Composition'!#REF!</f>
        <v>#REF!</v>
      </c>
      <c r="H35" s="13" t="e">
        <f>B35*'Food Cost and Composition'!#REF!</f>
        <v>#REF!</v>
      </c>
      <c r="I35" s="13" t="e">
        <f>B35*'Food Cost and Composition'!#REF!</f>
        <v>#REF!</v>
      </c>
      <c r="J35" s="13" t="e">
        <f>B35*'Food Cost and Composition'!#REF!</f>
        <v>#REF!</v>
      </c>
      <c r="K35" s="13" t="e">
        <f>B35*'Food Cost and Composition'!#REF!</f>
        <v>#REF!</v>
      </c>
      <c r="L35" s="13" t="e">
        <f>B35*'Food Cost and Composition'!#REF!</f>
        <v>#REF!</v>
      </c>
      <c r="M35" s="13" t="e">
        <f>B35*'Food Cost and Composition'!#REF!</f>
        <v>#REF!</v>
      </c>
      <c r="N35" s="13" t="e">
        <f>B35*'Food Cost and Composition'!#REF!</f>
        <v>#REF!</v>
      </c>
      <c r="O35" s="13" t="e">
        <f>B35*'Food Cost and Composition'!#REF!</f>
        <v>#REF!</v>
      </c>
      <c r="P35" s="13" t="e">
        <f>B35*'Food Cost and Composition'!#REF!</f>
        <v>#REF!</v>
      </c>
      <c r="Q35" s="13" t="e">
        <f>B35*'Food Cost and Composition'!#REF!</f>
        <v>#REF!</v>
      </c>
      <c r="R35" s="13" t="e">
        <f>B35*'Food Cost and Composition'!#REF!</f>
        <v>#REF!</v>
      </c>
      <c r="S35" s="13" t="e">
        <f>B35*'Food Cost and Composition'!#REF!</f>
        <v>#REF!</v>
      </c>
      <c r="T35" s="13" t="e">
        <f>B35*'Food Cost and Composition'!#REF!</f>
        <v>#REF!</v>
      </c>
      <c r="U35" s="13" t="e">
        <f>B35*'Food Cost and Composition'!#REF!</f>
        <v>#REF!</v>
      </c>
      <c r="V35" s="14" t="e">
        <f>B35*'Food Cost and Composition'!#REF!</f>
        <v>#REF!</v>
      </c>
      <c r="W35" s="15" t="e">
        <f>B35*'Food Cost and Composition'!#REF!</f>
        <v>#REF!</v>
      </c>
      <c r="X35" s="16" t="s">
        <v>33</v>
      </c>
    </row>
    <row r="36" spans="1:24" x14ac:dyDescent="0.25">
      <c r="A36" s="10" t="s">
        <v>77</v>
      </c>
      <c r="B36" s="11">
        <v>1</v>
      </c>
      <c r="C36" s="12" t="e">
        <f>B36*'Food Cost and Composition'!#REF!</f>
        <v>#REF!</v>
      </c>
      <c r="D36" s="13" t="e">
        <f>B36*'Food Cost and Composition'!#REF!</f>
        <v>#REF!</v>
      </c>
      <c r="E36" s="13" t="e">
        <f>B36*'Food Cost and Composition'!#REF!</f>
        <v>#REF!</v>
      </c>
      <c r="F36" s="13" t="e">
        <f>B36*'Food Cost and Composition'!#REF!</f>
        <v>#REF!</v>
      </c>
      <c r="G36" s="13" t="e">
        <f>B36*'Food Cost and Composition'!#REF!</f>
        <v>#REF!</v>
      </c>
      <c r="H36" s="13" t="e">
        <f>B36*'Food Cost and Composition'!#REF!</f>
        <v>#REF!</v>
      </c>
      <c r="I36" s="13" t="e">
        <f>B36*'Food Cost and Composition'!#REF!</f>
        <v>#REF!</v>
      </c>
      <c r="J36" s="13" t="e">
        <f>B36*'Food Cost and Composition'!#REF!</f>
        <v>#REF!</v>
      </c>
      <c r="K36" s="13" t="e">
        <f>B36*'Food Cost and Composition'!#REF!</f>
        <v>#REF!</v>
      </c>
      <c r="L36" s="13" t="e">
        <f>B36*'Food Cost and Composition'!#REF!</f>
        <v>#REF!</v>
      </c>
      <c r="M36" s="13" t="e">
        <f>B36*'Food Cost and Composition'!#REF!</f>
        <v>#REF!</v>
      </c>
      <c r="N36" s="13" t="e">
        <f>B36*'Food Cost and Composition'!#REF!</f>
        <v>#REF!</v>
      </c>
      <c r="O36" s="13" t="e">
        <f>B36*'Food Cost and Composition'!#REF!</f>
        <v>#REF!</v>
      </c>
      <c r="P36" s="13" t="e">
        <f>B36*'Food Cost and Composition'!#REF!</f>
        <v>#REF!</v>
      </c>
      <c r="Q36" s="13" t="e">
        <f>B36*'Food Cost and Composition'!#REF!</f>
        <v>#REF!</v>
      </c>
      <c r="R36" s="13" t="e">
        <f>B36*'Food Cost and Composition'!#REF!</f>
        <v>#REF!</v>
      </c>
      <c r="S36" s="13" t="e">
        <f>B36*'Food Cost and Composition'!#REF!</f>
        <v>#REF!</v>
      </c>
      <c r="T36" s="13" t="e">
        <f>B36*'Food Cost and Composition'!#REF!</f>
        <v>#REF!</v>
      </c>
      <c r="U36" s="13" t="e">
        <f>B36*'Food Cost and Composition'!#REF!</f>
        <v>#REF!</v>
      </c>
      <c r="V36" s="14" t="e">
        <f>B36*'Food Cost and Composition'!#REF!</f>
        <v>#REF!</v>
      </c>
      <c r="W36" s="15" t="e">
        <f>B36*'Food Cost and Composition'!#REF!</f>
        <v>#REF!</v>
      </c>
      <c r="X36" s="16" t="s">
        <v>33</v>
      </c>
    </row>
    <row r="37" spans="1:24" x14ac:dyDescent="0.25">
      <c r="A37" s="10" t="s">
        <v>78</v>
      </c>
      <c r="B37" s="11">
        <v>1</v>
      </c>
      <c r="C37" s="12">
        <f>B37*'Food Cost and Composition'!H5</f>
        <v>93</v>
      </c>
      <c r="D37" s="13">
        <f>B37*'Food Cost and Composition'!I5</f>
        <v>0.43</v>
      </c>
      <c r="E37" s="13">
        <f>B37*'Food Cost and Composition'!J5</f>
        <v>0.32</v>
      </c>
      <c r="F37" s="13">
        <f>B37*'Food Cost and Composition'!K5</f>
        <v>22.21</v>
      </c>
      <c r="G37" s="13">
        <f>B37*'Food Cost and Composition'!L5</f>
        <v>5</v>
      </c>
      <c r="H37" s="13">
        <f>B37*'Food Cost and Composition'!M5</f>
        <v>6.9</v>
      </c>
      <c r="I37" s="13">
        <f>B37*'Food Cost and Composition'!N5</f>
        <v>0</v>
      </c>
      <c r="J37" s="13">
        <f>B37*'Food Cost and Composition'!O5</f>
        <v>5.3999999999999999E-2</v>
      </c>
      <c r="K37" s="13">
        <f>B37*'Food Cost and Composition'!P5</f>
        <v>0.38</v>
      </c>
      <c r="L37" s="13">
        <f>B37*'Food Cost and Composition'!Q5</f>
        <v>4.0999999999999996</v>
      </c>
      <c r="M37" s="13">
        <f>B37*'Food Cost and Composition'!R5</f>
        <v>2.4E-2</v>
      </c>
      <c r="N37" s="13">
        <f>B37*'Food Cost and Composition'!S5</f>
        <v>0</v>
      </c>
      <c r="O37" s="13">
        <f>B37*'Food Cost and Composition'!T5</f>
        <v>5</v>
      </c>
      <c r="P37" s="13">
        <f>B37*'Food Cost and Composition'!U5</f>
        <v>0.11799999999999999</v>
      </c>
      <c r="Q37" s="13">
        <f>B37*'Food Cost and Composition'!V5</f>
        <v>9</v>
      </c>
      <c r="R37" s="13">
        <f>B37*'Food Cost and Composition'!W5</f>
        <v>0.17</v>
      </c>
      <c r="S37" s="13">
        <f>B37*'Food Cost and Composition'!X5</f>
        <v>8</v>
      </c>
      <c r="T37" s="13">
        <f>B37*'Food Cost and Composition'!Y5</f>
        <v>164</v>
      </c>
      <c r="U37" s="13">
        <f>B37*'Food Cost and Composition'!Z5</f>
        <v>2</v>
      </c>
      <c r="V37" s="14">
        <f>B37*'Food Cost and Composition'!AA5</f>
        <v>0.06</v>
      </c>
      <c r="W37" s="15">
        <f>B37*'Food Cost and Composition'!F5</f>
        <v>0.52100000000000002</v>
      </c>
      <c r="X37" s="16" t="s">
        <v>79</v>
      </c>
    </row>
    <row r="38" spans="1:24" x14ac:dyDescent="0.25">
      <c r="A38" s="10" t="s">
        <v>80</v>
      </c>
      <c r="B38" s="11">
        <v>1</v>
      </c>
      <c r="C38" s="12" t="e">
        <f>B38*'Food Cost and Composition'!#REF!</f>
        <v>#REF!</v>
      </c>
      <c r="D38" s="13" t="e">
        <f>B38*'Food Cost and Composition'!#REF!</f>
        <v>#REF!</v>
      </c>
      <c r="E38" s="13" t="e">
        <f>B38*'Food Cost and Composition'!#REF!</f>
        <v>#REF!</v>
      </c>
      <c r="F38" s="13" t="e">
        <f>B38*'Food Cost and Composition'!#REF!</f>
        <v>#REF!</v>
      </c>
      <c r="G38" s="13" t="e">
        <f>B38*'Food Cost and Composition'!#REF!</f>
        <v>#REF!</v>
      </c>
      <c r="H38" s="13" t="e">
        <f>B38*'Food Cost and Composition'!#REF!</f>
        <v>#REF!</v>
      </c>
      <c r="I38" s="13" t="e">
        <f>B38*'Food Cost and Composition'!#REF!</f>
        <v>#REF!</v>
      </c>
      <c r="J38" s="13" t="e">
        <f>B38*'Food Cost and Composition'!#REF!</f>
        <v>#REF!</v>
      </c>
      <c r="K38" s="13" t="e">
        <f>B38*'Food Cost and Composition'!#REF!</f>
        <v>#REF!</v>
      </c>
      <c r="L38" s="13" t="e">
        <f>B38*'Food Cost and Composition'!#REF!</f>
        <v>#REF!</v>
      </c>
      <c r="M38" s="13" t="e">
        <f>B38*'Food Cost and Composition'!#REF!</f>
        <v>#REF!</v>
      </c>
      <c r="N38" s="13" t="e">
        <f>B38*'Food Cost and Composition'!#REF!</f>
        <v>#REF!</v>
      </c>
      <c r="O38" s="13" t="e">
        <f>B38*'Food Cost and Composition'!#REF!</f>
        <v>#REF!</v>
      </c>
      <c r="P38" s="13" t="e">
        <f>B38*'Food Cost and Composition'!#REF!</f>
        <v>#REF!</v>
      </c>
      <c r="Q38" s="13" t="e">
        <f>B38*'Food Cost and Composition'!#REF!</f>
        <v>#REF!</v>
      </c>
      <c r="R38" s="13" t="e">
        <f>B38*'Food Cost and Composition'!#REF!</f>
        <v>#REF!</v>
      </c>
      <c r="S38" s="13" t="e">
        <f>B38*'Food Cost and Composition'!#REF!</f>
        <v>#REF!</v>
      </c>
      <c r="T38" s="13" t="e">
        <f>B38*'Food Cost and Composition'!#REF!</f>
        <v>#REF!</v>
      </c>
      <c r="U38" s="13" t="e">
        <f>B38*'Food Cost and Composition'!#REF!</f>
        <v>#REF!</v>
      </c>
      <c r="V38" s="14" t="e">
        <f>B38*'Food Cost and Composition'!#REF!</f>
        <v>#REF!</v>
      </c>
      <c r="W38" s="15" t="e">
        <f>B38*'Food Cost and Composition'!#REF!</f>
        <v>#REF!</v>
      </c>
      <c r="X38" s="16" t="s">
        <v>33</v>
      </c>
    </row>
    <row r="39" spans="1:24" x14ac:dyDescent="0.25">
      <c r="A39" s="10" t="s">
        <v>81</v>
      </c>
      <c r="B39" s="11">
        <v>1</v>
      </c>
      <c r="C39" s="12" t="e">
        <f>B39*'Food Cost and Composition'!#REF!</f>
        <v>#REF!</v>
      </c>
      <c r="D39" s="13" t="e">
        <f>B39*'Food Cost and Composition'!#REF!</f>
        <v>#REF!</v>
      </c>
      <c r="E39" s="13" t="e">
        <f>B39*'Food Cost and Composition'!#REF!</f>
        <v>#REF!</v>
      </c>
      <c r="F39" s="13" t="e">
        <f>B39*'Food Cost and Composition'!#REF!</f>
        <v>#REF!</v>
      </c>
      <c r="G39" s="13" t="e">
        <f>B39*'Food Cost and Composition'!#REF!</f>
        <v>#REF!</v>
      </c>
      <c r="H39" s="13" t="e">
        <f>B39*'Food Cost and Composition'!#REF!</f>
        <v>#REF!</v>
      </c>
      <c r="I39" s="13" t="e">
        <f>B39*'Food Cost and Composition'!#REF!</f>
        <v>#REF!</v>
      </c>
      <c r="J39" s="13" t="e">
        <f>B39*'Food Cost and Composition'!#REF!</f>
        <v>#REF!</v>
      </c>
      <c r="K39" s="13" t="e">
        <f>B39*'Food Cost and Composition'!#REF!</f>
        <v>#REF!</v>
      </c>
      <c r="L39" s="13" t="e">
        <f>B39*'Food Cost and Composition'!#REF!</f>
        <v>#REF!</v>
      </c>
      <c r="M39" s="13" t="e">
        <f>B39*'Food Cost and Composition'!#REF!</f>
        <v>#REF!</v>
      </c>
      <c r="N39" s="13" t="e">
        <f>B39*'Food Cost and Composition'!#REF!</f>
        <v>#REF!</v>
      </c>
      <c r="O39" s="13" t="e">
        <f>B39*'Food Cost and Composition'!#REF!</f>
        <v>#REF!</v>
      </c>
      <c r="P39" s="13" t="e">
        <f>B39*'Food Cost and Composition'!#REF!</f>
        <v>#REF!</v>
      </c>
      <c r="Q39" s="13" t="e">
        <f>B39*'Food Cost and Composition'!#REF!</f>
        <v>#REF!</v>
      </c>
      <c r="R39" s="13" t="e">
        <f>B39*'Food Cost and Composition'!#REF!</f>
        <v>#REF!</v>
      </c>
      <c r="S39" s="13" t="e">
        <f>B39*'Food Cost and Composition'!#REF!</f>
        <v>#REF!</v>
      </c>
      <c r="T39" s="13" t="e">
        <f>B39*'Food Cost and Composition'!#REF!</f>
        <v>#REF!</v>
      </c>
      <c r="U39" s="13" t="e">
        <f>B39*'Food Cost and Composition'!#REF!</f>
        <v>#REF!</v>
      </c>
      <c r="V39" s="14" t="e">
        <f>B39*'Food Cost and Composition'!#REF!</f>
        <v>#REF!</v>
      </c>
      <c r="W39" s="15" t="e">
        <f>B39*'Food Cost and Composition'!#REF!</f>
        <v>#REF!</v>
      </c>
      <c r="X39" s="16" t="s">
        <v>82</v>
      </c>
    </row>
    <row r="40" spans="1:24" x14ac:dyDescent="0.25">
      <c r="A40" s="10" t="s">
        <v>83</v>
      </c>
      <c r="B40" s="11">
        <v>1</v>
      </c>
      <c r="C40" s="12" t="e">
        <f>B40*'Food Cost and Composition'!#REF!</f>
        <v>#REF!</v>
      </c>
      <c r="D40" s="13" t="e">
        <f>B40*'Food Cost and Composition'!#REF!</f>
        <v>#REF!</v>
      </c>
      <c r="E40" s="13" t="e">
        <f>B40*'Food Cost and Composition'!#REF!</f>
        <v>#REF!</v>
      </c>
      <c r="F40" s="13" t="e">
        <f>B40*'Food Cost and Composition'!#REF!</f>
        <v>#REF!</v>
      </c>
      <c r="G40" s="13" t="e">
        <f>B40*'Food Cost and Composition'!#REF!</f>
        <v>#REF!</v>
      </c>
      <c r="H40" s="13" t="e">
        <f>B40*'Food Cost and Composition'!#REF!</f>
        <v>#REF!</v>
      </c>
      <c r="I40" s="13" t="e">
        <f>B40*'Food Cost and Composition'!#REF!</f>
        <v>#REF!</v>
      </c>
      <c r="J40" s="13" t="e">
        <f>B40*'Food Cost and Composition'!#REF!</f>
        <v>#REF!</v>
      </c>
      <c r="K40" s="13" t="e">
        <f>B40*'Food Cost and Composition'!#REF!</f>
        <v>#REF!</v>
      </c>
      <c r="L40" s="13" t="e">
        <f>B40*'Food Cost and Composition'!#REF!</f>
        <v>#REF!</v>
      </c>
      <c r="M40" s="13" t="e">
        <f>B40*'Food Cost and Composition'!#REF!</f>
        <v>#REF!</v>
      </c>
      <c r="N40" s="13" t="e">
        <f>B40*'Food Cost and Composition'!#REF!</f>
        <v>#REF!</v>
      </c>
      <c r="O40" s="13" t="e">
        <f>B40*'Food Cost and Composition'!#REF!</f>
        <v>#REF!</v>
      </c>
      <c r="P40" s="13" t="e">
        <f>B40*'Food Cost and Composition'!#REF!</f>
        <v>#REF!</v>
      </c>
      <c r="Q40" s="13" t="e">
        <f>B40*'Food Cost and Composition'!#REF!</f>
        <v>#REF!</v>
      </c>
      <c r="R40" s="13" t="e">
        <f>B40*'Food Cost and Composition'!#REF!</f>
        <v>#REF!</v>
      </c>
      <c r="S40" s="13" t="e">
        <f>B40*'Food Cost and Composition'!#REF!</f>
        <v>#REF!</v>
      </c>
      <c r="T40" s="13" t="e">
        <f>B40*'Food Cost and Composition'!#REF!</f>
        <v>#REF!</v>
      </c>
      <c r="U40" s="13" t="e">
        <f>B40*'Food Cost and Composition'!#REF!</f>
        <v>#REF!</v>
      </c>
      <c r="V40" s="14" t="e">
        <f>B40*'Food Cost and Composition'!#REF!</f>
        <v>#REF!</v>
      </c>
      <c r="W40" s="15" t="e">
        <f>B40*'Food Cost and Composition'!#REF!</f>
        <v>#REF!</v>
      </c>
      <c r="X40" s="16" t="s">
        <v>84</v>
      </c>
    </row>
    <row r="41" spans="1:24" x14ac:dyDescent="0.25">
      <c r="A41" s="10" t="s">
        <v>85</v>
      </c>
      <c r="B41" s="11">
        <v>1</v>
      </c>
      <c r="C41" s="12" t="e">
        <f>B41*'Food Cost and Composition'!#REF!</f>
        <v>#REF!</v>
      </c>
      <c r="D41" s="13" t="e">
        <f>B41*'Food Cost and Composition'!#REF!</f>
        <v>#REF!</v>
      </c>
      <c r="E41" s="13" t="e">
        <f>B41*'Food Cost and Composition'!#REF!</f>
        <v>#REF!</v>
      </c>
      <c r="F41" s="13" t="e">
        <f>B41*'Food Cost and Composition'!#REF!</f>
        <v>#REF!</v>
      </c>
      <c r="G41" s="13" t="e">
        <f>B41*'Food Cost and Composition'!#REF!</f>
        <v>#REF!</v>
      </c>
      <c r="H41" s="13" t="e">
        <f>B41*'Food Cost and Composition'!#REF!</f>
        <v>#REF!</v>
      </c>
      <c r="I41" s="13" t="e">
        <f>B41*'Food Cost and Composition'!#REF!</f>
        <v>#REF!</v>
      </c>
      <c r="J41" s="13" t="e">
        <f>B41*'Food Cost and Composition'!#REF!</f>
        <v>#REF!</v>
      </c>
      <c r="K41" s="13" t="e">
        <f>B41*'Food Cost and Composition'!#REF!</f>
        <v>#REF!</v>
      </c>
      <c r="L41" s="13" t="e">
        <f>B41*'Food Cost and Composition'!#REF!</f>
        <v>#REF!</v>
      </c>
      <c r="M41" s="13" t="e">
        <f>B41*'Food Cost and Composition'!#REF!</f>
        <v>#REF!</v>
      </c>
      <c r="N41" s="13" t="e">
        <f>B41*'Food Cost and Composition'!#REF!</f>
        <v>#REF!</v>
      </c>
      <c r="O41" s="13" t="e">
        <f>B41*'Food Cost and Composition'!#REF!</f>
        <v>#REF!</v>
      </c>
      <c r="P41" s="13" t="e">
        <f>B41*'Food Cost and Composition'!#REF!</f>
        <v>#REF!</v>
      </c>
      <c r="Q41" s="13" t="e">
        <f>B41*'Food Cost and Composition'!#REF!</f>
        <v>#REF!</v>
      </c>
      <c r="R41" s="13" t="e">
        <f>B41*'Food Cost and Composition'!#REF!</f>
        <v>#REF!</v>
      </c>
      <c r="S41" s="13" t="e">
        <f>B41*'Food Cost and Composition'!#REF!</f>
        <v>#REF!</v>
      </c>
      <c r="T41" s="13" t="e">
        <f>B41*'Food Cost and Composition'!#REF!</f>
        <v>#REF!</v>
      </c>
      <c r="U41" s="13" t="e">
        <f>B41*'Food Cost and Composition'!#REF!</f>
        <v>#REF!</v>
      </c>
      <c r="V41" s="14" t="e">
        <f>B41*'Food Cost and Composition'!#REF!</f>
        <v>#REF!</v>
      </c>
      <c r="W41" s="15" t="e">
        <f>B41*'Food Cost and Composition'!#REF!</f>
        <v>#REF!</v>
      </c>
      <c r="X41" s="16" t="s">
        <v>86</v>
      </c>
    </row>
    <row r="42" spans="1:24" x14ac:dyDescent="0.25">
      <c r="A42" s="10" t="s">
        <v>87</v>
      </c>
      <c r="B42" s="11">
        <v>1</v>
      </c>
      <c r="C42" s="12">
        <f>B42*'Food Cost and Composition'!H17</f>
        <v>33</v>
      </c>
      <c r="D42" s="13">
        <f>B42*'Food Cost and Composition'!I17</f>
        <v>1.6</v>
      </c>
      <c r="E42" s="13">
        <f>B42*'Food Cost and Composition'!J17</f>
        <v>0.36</v>
      </c>
      <c r="F42" s="13">
        <f>B42*'Food Cost and Composition'!K17</f>
        <v>7.08</v>
      </c>
      <c r="G42" s="13">
        <f>B42*'Food Cost and Composition'!L17</f>
        <v>76</v>
      </c>
      <c r="H42" s="13">
        <f>B42*'Food Cost and Composition'!M17</f>
        <v>24.9</v>
      </c>
      <c r="I42" s="13">
        <f>B42*'Food Cost and Composition'!N17</f>
        <v>0</v>
      </c>
      <c r="J42" s="13">
        <f>B42*'Food Cost and Composition'!O17</f>
        <v>0.1416</v>
      </c>
      <c r="K42" s="13">
        <f>B42*'Food Cost and Composition'!P17</f>
        <v>0.98</v>
      </c>
      <c r="L42" s="13">
        <f>B42*'Food Cost and Composition'!Q17</f>
        <v>14.4</v>
      </c>
      <c r="M42" s="13">
        <f>B42*'Food Cost and Composition'!R17</f>
        <v>6.7000000000000004E-2</v>
      </c>
      <c r="N42" s="13">
        <f>B42*'Food Cost and Composition'!S17</f>
        <v>0</v>
      </c>
      <c r="O42" s="13">
        <f>B42*'Food Cost and Composition'!T17</f>
        <v>27</v>
      </c>
      <c r="P42" s="13">
        <f>B42*'Food Cost and Composition'!U17</f>
        <v>1.081</v>
      </c>
      <c r="Q42" s="13">
        <f>B42*'Food Cost and Composition'!V17</f>
        <v>18</v>
      </c>
      <c r="R42" s="13">
        <f>B42*'Food Cost and Composition'!W17</f>
        <v>0.49</v>
      </c>
      <c r="S42" s="13">
        <f>B42*'Food Cost and Composition'!X17</f>
        <v>20</v>
      </c>
      <c r="T42" s="13">
        <f>B42*'Food Cost and Composition'!Y17</f>
        <v>431</v>
      </c>
      <c r="U42" s="13">
        <f>B42*'Food Cost and Composition'!Z17</f>
        <v>9</v>
      </c>
      <c r="V42" s="14">
        <f>B42*'Food Cost and Composition'!AA17</f>
        <v>0.31</v>
      </c>
      <c r="W42" s="15">
        <f>B42*'Food Cost and Composition'!F17</f>
        <v>1.29</v>
      </c>
      <c r="X42" s="16" t="s">
        <v>88</v>
      </c>
    </row>
    <row r="43" spans="1:24" x14ac:dyDescent="0.25">
      <c r="A43" s="10" t="s">
        <v>89</v>
      </c>
      <c r="B43" s="11">
        <v>1</v>
      </c>
      <c r="C43" s="12">
        <f>B43*'Food Cost and Composition'!H18</f>
        <v>15</v>
      </c>
      <c r="D43" s="13">
        <f>B43*'Food Cost and Composition'!I18</f>
        <v>0.73</v>
      </c>
      <c r="E43" s="13">
        <f>B43*'Food Cost and Composition'!J18</f>
        <v>0.18</v>
      </c>
      <c r="F43" s="13">
        <f>B43*'Food Cost and Composition'!K18</f>
        <v>3.25</v>
      </c>
      <c r="G43" s="13">
        <f>B43*'Food Cost and Composition'!L18</f>
        <v>13</v>
      </c>
      <c r="H43" s="13">
        <f>B43*'Food Cost and Composition'!M18</f>
        <v>4.3</v>
      </c>
      <c r="I43" s="13">
        <f>B43*'Food Cost and Composition'!N18</f>
        <v>0</v>
      </c>
      <c r="J43" s="13">
        <f>B43*'Food Cost and Composition'!O18</f>
        <v>0.06</v>
      </c>
      <c r="K43" s="13">
        <f>B43*'Food Cost and Composition'!P18</f>
        <v>0.88</v>
      </c>
      <c r="L43" s="13">
        <f>B43*'Food Cost and Composition'!Q18</f>
        <v>1.7</v>
      </c>
      <c r="M43" s="13">
        <f>B43*'Food Cost and Composition'!R18</f>
        <v>1.4999999999999999E-2</v>
      </c>
      <c r="N43" s="13">
        <f>B43*'Food Cost and Composition'!S18</f>
        <v>0</v>
      </c>
      <c r="O43" s="13">
        <f>B43*'Food Cost and Composition'!T18</f>
        <v>6</v>
      </c>
      <c r="P43" s="13">
        <f>B43*'Food Cost and Composition'!U18</f>
        <v>0.60699999999999998</v>
      </c>
      <c r="Q43" s="13">
        <f>B43*'Food Cost and Composition'!V18</f>
        <v>9</v>
      </c>
      <c r="R43" s="13">
        <f>B43*'Food Cost and Composition'!W18</f>
        <v>0.59</v>
      </c>
      <c r="S43" s="13">
        <f>B43*'Food Cost and Composition'!X18</f>
        <v>9</v>
      </c>
      <c r="T43" s="13">
        <f>B43*'Food Cost and Composition'!Y18</f>
        <v>182</v>
      </c>
      <c r="U43" s="13">
        <f>B43*'Food Cost and Composition'!Z18</f>
        <v>290</v>
      </c>
      <c r="V43" s="14">
        <f>B43*'Food Cost and Composition'!AA18</f>
        <v>0.13</v>
      </c>
      <c r="W43" s="15">
        <f>B43*'Food Cost and Composition'!F18</f>
        <v>0.1128</v>
      </c>
      <c r="X43" s="16" t="s">
        <v>42</v>
      </c>
    </row>
    <row r="44" spans="1:24" x14ac:dyDescent="0.25">
      <c r="A44" s="10" t="s">
        <v>90</v>
      </c>
      <c r="B44" s="11">
        <v>1</v>
      </c>
      <c r="C44" s="12" t="e">
        <f>B44*'Food Cost and Composition'!#REF!</f>
        <v>#REF!</v>
      </c>
      <c r="D44" s="13" t="e">
        <f>B44*'Food Cost and Composition'!#REF!</f>
        <v>#REF!</v>
      </c>
      <c r="E44" s="13" t="e">
        <f>B44*'Food Cost and Composition'!#REF!</f>
        <v>#REF!</v>
      </c>
      <c r="F44" s="13" t="e">
        <f>B44*'Food Cost and Composition'!#REF!</f>
        <v>#REF!</v>
      </c>
      <c r="G44" s="13" t="e">
        <f>B44*'Food Cost and Composition'!#REF!</f>
        <v>#REF!</v>
      </c>
      <c r="H44" s="13" t="e">
        <f>B44*'Food Cost and Composition'!#REF!</f>
        <v>#REF!</v>
      </c>
      <c r="I44" s="13" t="e">
        <f>B44*'Food Cost and Composition'!#REF!</f>
        <v>#REF!</v>
      </c>
      <c r="J44" s="13" t="e">
        <f>B44*'Food Cost and Composition'!#REF!</f>
        <v>#REF!</v>
      </c>
      <c r="K44" s="13" t="e">
        <f>B44*'Food Cost and Composition'!#REF!</f>
        <v>#REF!</v>
      </c>
      <c r="L44" s="13" t="e">
        <f>B44*'Food Cost and Composition'!#REF!</f>
        <v>#REF!</v>
      </c>
      <c r="M44" s="13" t="e">
        <f>B44*'Food Cost and Composition'!#REF!</f>
        <v>#REF!</v>
      </c>
      <c r="N44" s="13" t="e">
        <f>B44*'Food Cost and Composition'!#REF!</f>
        <v>#REF!</v>
      </c>
      <c r="O44" s="13" t="e">
        <f>B44*'Food Cost and Composition'!#REF!</f>
        <v>#REF!</v>
      </c>
      <c r="P44" s="13" t="e">
        <f>B44*'Food Cost and Composition'!#REF!</f>
        <v>#REF!</v>
      </c>
      <c r="Q44" s="13" t="e">
        <f>B44*'Food Cost and Composition'!#REF!</f>
        <v>#REF!</v>
      </c>
      <c r="R44" s="13" t="e">
        <f>B44*'Food Cost and Composition'!#REF!</f>
        <v>#REF!</v>
      </c>
      <c r="S44" s="13" t="e">
        <f>B44*'Food Cost and Composition'!#REF!</f>
        <v>#REF!</v>
      </c>
      <c r="T44" s="13" t="e">
        <f>B44*'Food Cost and Composition'!#REF!</f>
        <v>#REF!</v>
      </c>
      <c r="U44" s="13" t="e">
        <f>B44*'Food Cost and Composition'!#REF!</f>
        <v>#REF!</v>
      </c>
      <c r="V44" s="14" t="e">
        <f>B44*'Food Cost and Composition'!#REF!</f>
        <v>#REF!</v>
      </c>
      <c r="W44" s="15" t="e">
        <f>B44*'Food Cost and Composition'!#REF!</f>
        <v>#REF!</v>
      </c>
      <c r="X44" s="16" t="s">
        <v>91</v>
      </c>
    </row>
    <row r="45" spans="1:24" x14ac:dyDescent="0.25">
      <c r="A45" s="10" t="s">
        <v>92</v>
      </c>
      <c r="B45" s="11">
        <v>1</v>
      </c>
      <c r="C45" s="12">
        <f>B45*'Food Cost and Composition'!H11</f>
        <v>52</v>
      </c>
      <c r="D45" s="13">
        <f>B45*'Food Cost and Composition'!I11</f>
        <v>1.19</v>
      </c>
      <c r="E45" s="13">
        <f>B45*'Food Cost and Composition'!J11</f>
        <v>0.31</v>
      </c>
      <c r="F45" s="13">
        <f>B45*'Food Cost and Composition'!K11</f>
        <v>12.26</v>
      </c>
      <c r="G45" s="13">
        <f>B45*'Food Cost and Composition'!L11</f>
        <v>1069</v>
      </c>
      <c r="H45" s="13">
        <f>B45*'Food Cost and Composition'!M11</f>
        <v>7.6</v>
      </c>
      <c r="I45" s="13">
        <f>B45*'Food Cost and Composition'!N11</f>
        <v>0</v>
      </c>
      <c r="J45" s="13">
        <f>B45*'Food Cost and Composition'!O11</f>
        <v>0.17699999999999999</v>
      </c>
      <c r="K45" s="13">
        <f>B45*'Food Cost and Composition'!P11</f>
        <v>0.84</v>
      </c>
      <c r="L45" s="13">
        <f>B45*'Food Cost and Composition'!Q11</f>
        <v>16.899999999999999</v>
      </c>
      <c r="M45" s="13">
        <f>B45*'Food Cost and Composition'!R11</f>
        <v>8.4000000000000005E-2</v>
      </c>
      <c r="N45" s="13">
        <f>B45*'Food Cost and Composition'!S11</f>
        <v>0</v>
      </c>
      <c r="O45" s="13">
        <f>B45*'Food Cost and Composition'!T11</f>
        <v>24</v>
      </c>
      <c r="P45" s="13">
        <f>B45*'Food Cost and Composition'!U11</f>
        <v>1.258</v>
      </c>
      <c r="Q45" s="13">
        <f>B45*'Food Cost and Composition'!V11</f>
        <v>42</v>
      </c>
      <c r="R45" s="13">
        <f>B45*'Food Cost and Composition'!W11</f>
        <v>0.38</v>
      </c>
      <c r="S45" s="13">
        <f>B45*'Food Cost and Composition'!X11</f>
        <v>15</v>
      </c>
      <c r="T45" s="13">
        <f>B45*'Food Cost and Composition'!Y11</f>
        <v>410</v>
      </c>
      <c r="U45" s="13">
        <f>B45*'Food Cost and Composition'!Z11</f>
        <v>88</v>
      </c>
      <c r="V45" s="14">
        <f>B45*'Food Cost and Composition'!AA11</f>
        <v>0.31</v>
      </c>
      <c r="W45" s="15">
        <f>B45*'Food Cost and Composition'!F11</f>
        <v>0.2525</v>
      </c>
      <c r="X45" s="16" t="s">
        <v>59</v>
      </c>
    </row>
    <row r="46" spans="1:24" x14ac:dyDescent="0.25">
      <c r="A46" s="10" t="s">
        <v>93</v>
      </c>
      <c r="B46" s="11">
        <v>1</v>
      </c>
      <c r="C46" s="12" t="e">
        <f>B46*'Food Cost and Composition'!#REF!</f>
        <v>#REF!</v>
      </c>
      <c r="D46" s="13" t="e">
        <f>B46*'Food Cost and Composition'!#REF!</f>
        <v>#REF!</v>
      </c>
      <c r="E46" s="13" t="e">
        <f>B46*'Food Cost and Composition'!#REF!</f>
        <v>#REF!</v>
      </c>
      <c r="F46" s="13" t="e">
        <f>B46*'Food Cost and Composition'!#REF!</f>
        <v>#REF!</v>
      </c>
      <c r="G46" s="13" t="e">
        <f>B46*'Food Cost and Composition'!#REF!</f>
        <v>#REF!</v>
      </c>
      <c r="H46" s="13" t="e">
        <f>B46*'Food Cost and Composition'!#REF!</f>
        <v>#REF!</v>
      </c>
      <c r="I46" s="13" t="e">
        <f>B46*'Food Cost and Composition'!#REF!</f>
        <v>#REF!</v>
      </c>
      <c r="J46" s="13" t="e">
        <f>B46*'Food Cost and Composition'!#REF!</f>
        <v>#REF!</v>
      </c>
      <c r="K46" s="13" t="e">
        <f>B46*'Food Cost and Composition'!#REF!</f>
        <v>#REF!</v>
      </c>
      <c r="L46" s="13" t="e">
        <f>B46*'Food Cost and Composition'!#REF!</f>
        <v>#REF!</v>
      </c>
      <c r="M46" s="13" t="e">
        <f>B46*'Food Cost and Composition'!#REF!</f>
        <v>#REF!</v>
      </c>
      <c r="N46" s="13" t="e">
        <f>B46*'Food Cost and Composition'!#REF!</f>
        <v>#REF!</v>
      </c>
      <c r="O46" s="13" t="e">
        <f>B46*'Food Cost and Composition'!#REF!</f>
        <v>#REF!</v>
      </c>
      <c r="P46" s="13" t="e">
        <f>B46*'Food Cost and Composition'!#REF!</f>
        <v>#REF!</v>
      </c>
      <c r="Q46" s="13" t="e">
        <f>B46*'Food Cost and Composition'!#REF!</f>
        <v>#REF!</v>
      </c>
      <c r="R46" s="13" t="e">
        <f>B46*'Food Cost and Composition'!#REF!</f>
        <v>#REF!</v>
      </c>
      <c r="S46" s="13" t="e">
        <f>B46*'Food Cost and Composition'!#REF!</f>
        <v>#REF!</v>
      </c>
      <c r="T46" s="13" t="e">
        <f>B46*'Food Cost and Composition'!#REF!</f>
        <v>#REF!</v>
      </c>
      <c r="U46" s="13" t="e">
        <f>B46*'Food Cost and Composition'!#REF!</f>
        <v>#REF!</v>
      </c>
      <c r="V46" s="14" t="e">
        <f>B46*'Food Cost and Composition'!#REF!</f>
        <v>#REF!</v>
      </c>
      <c r="W46" s="15" t="e">
        <f>B46*'Food Cost and Composition'!#REF!</f>
        <v>#REF!</v>
      </c>
      <c r="X46" s="16" t="s">
        <v>59</v>
      </c>
    </row>
    <row r="47" spans="1:24" x14ac:dyDescent="0.25">
      <c r="A47" s="10" t="s">
        <v>94</v>
      </c>
      <c r="B47" s="11">
        <v>1</v>
      </c>
      <c r="C47" s="12">
        <f>B47*'Food Cost and Composition'!H27</f>
        <v>66</v>
      </c>
      <c r="D47" s="13">
        <f>B47*'Food Cost and Composition'!I27</f>
        <v>2.21</v>
      </c>
      <c r="E47" s="13">
        <f>B47*'Food Cost and Composition'!J27</f>
        <v>0.83</v>
      </c>
      <c r="F47" s="13">
        <f>B47*'Food Cost and Composition'!K27</f>
        <v>12.36</v>
      </c>
      <c r="G47" s="13">
        <f>B47*'Food Cost and Composition'!L27</f>
        <v>0</v>
      </c>
      <c r="H47" s="13">
        <f>B47*'Food Cost and Composition'!M27</f>
        <v>0</v>
      </c>
      <c r="I47" s="13">
        <f>B47*'Food Cost and Composition'!N27</f>
        <v>0</v>
      </c>
      <c r="J47" s="13">
        <f>B47*'Food Cost and Composition'!O27</f>
        <v>2.1999999999999999E-2</v>
      </c>
      <c r="K47" s="13">
        <f>B47*'Food Cost and Composition'!P27</f>
        <v>0.06</v>
      </c>
      <c r="L47" s="13">
        <f>B47*'Food Cost and Composition'!Q27</f>
        <v>0.1</v>
      </c>
      <c r="M47" s="13">
        <f>B47*'Food Cost and Composition'!R27</f>
        <v>0.13300000000000001</v>
      </c>
      <c r="N47" s="13">
        <f>B47*'Food Cost and Composition'!S27</f>
        <v>0</v>
      </c>
      <c r="O47" s="13">
        <f>B47*'Food Cost and Composition'!T27</f>
        <v>43</v>
      </c>
      <c r="P47" s="13">
        <f>B47*'Food Cost and Composition'!U27</f>
        <v>1.1950000000000001</v>
      </c>
      <c r="Q47" s="13">
        <f>B47*'Food Cost and Composition'!V27</f>
        <v>36</v>
      </c>
      <c r="R47" s="13">
        <f>B47*'Food Cost and Composition'!W27</f>
        <v>0.9</v>
      </c>
      <c r="S47" s="13">
        <f>B47*'Food Cost and Composition'!X27</f>
        <v>6</v>
      </c>
      <c r="T47" s="13">
        <f>B47*'Food Cost and Composition'!Y27</f>
        <v>32</v>
      </c>
      <c r="U47" s="13">
        <f>B47*'Food Cost and Composition'!Z27</f>
        <v>122</v>
      </c>
      <c r="V47" s="14">
        <f>B47*'Food Cost and Composition'!AA27</f>
        <v>0.18</v>
      </c>
      <c r="W47" s="15">
        <f>B47*'Food Cost and Composition'!F27</f>
        <v>4.7E-2</v>
      </c>
      <c r="X47" s="16" t="s">
        <v>48</v>
      </c>
    </row>
    <row r="48" spans="1:24" x14ac:dyDescent="0.25">
      <c r="A48" s="10" t="s">
        <v>95</v>
      </c>
      <c r="B48" s="11">
        <v>1</v>
      </c>
      <c r="C48" s="12" t="e">
        <f>B48*'Food Cost and Composition'!#REF!</f>
        <v>#REF!</v>
      </c>
      <c r="D48" s="13" t="e">
        <f>B48*'Food Cost and Composition'!#REF!</f>
        <v>#REF!</v>
      </c>
      <c r="E48" s="13" t="e">
        <f>B48*'Food Cost and Composition'!#REF!</f>
        <v>#REF!</v>
      </c>
      <c r="F48" s="13" t="e">
        <f>B48*'Food Cost and Composition'!#REF!</f>
        <v>#REF!</v>
      </c>
      <c r="G48" s="13" t="e">
        <f>B48*'Food Cost and Composition'!#REF!</f>
        <v>#REF!</v>
      </c>
      <c r="H48" s="13" t="e">
        <f>B48*'Food Cost and Composition'!#REF!</f>
        <v>#REF!</v>
      </c>
      <c r="I48" s="13" t="e">
        <f>B48*'Food Cost and Composition'!#REF!</f>
        <v>#REF!</v>
      </c>
      <c r="J48" s="13" t="e">
        <f>B48*'Food Cost and Composition'!#REF!</f>
        <v>#REF!</v>
      </c>
      <c r="K48" s="13" t="e">
        <f>B48*'Food Cost and Composition'!#REF!</f>
        <v>#REF!</v>
      </c>
      <c r="L48" s="13" t="e">
        <f>B48*'Food Cost and Composition'!#REF!</f>
        <v>#REF!</v>
      </c>
      <c r="M48" s="13" t="e">
        <f>B48*'Food Cost and Composition'!#REF!</f>
        <v>#REF!</v>
      </c>
      <c r="N48" s="13" t="e">
        <f>B48*'Food Cost and Composition'!#REF!</f>
        <v>#REF!</v>
      </c>
      <c r="O48" s="13" t="e">
        <f>B48*'Food Cost and Composition'!#REF!</f>
        <v>#REF!</v>
      </c>
      <c r="P48" s="13" t="e">
        <f>B48*'Food Cost and Composition'!#REF!</f>
        <v>#REF!</v>
      </c>
      <c r="Q48" s="13" t="e">
        <f>B48*'Food Cost and Composition'!#REF!</f>
        <v>#REF!</v>
      </c>
      <c r="R48" s="13" t="e">
        <f>B48*'Food Cost and Composition'!#REF!</f>
        <v>#REF!</v>
      </c>
      <c r="S48" s="13" t="e">
        <f>B48*'Food Cost and Composition'!#REF!</f>
        <v>#REF!</v>
      </c>
      <c r="T48" s="13" t="e">
        <f>B48*'Food Cost and Composition'!#REF!</f>
        <v>#REF!</v>
      </c>
      <c r="U48" s="13" t="e">
        <f>B48*'Food Cost and Composition'!#REF!</f>
        <v>#REF!</v>
      </c>
      <c r="V48" s="14" t="e">
        <f>B48*'Food Cost and Composition'!#REF!</f>
        <v>#REF!</v>
      </c>
      <c r="W48" s="15" t="e">
        <f>B48*'Food Cost and Composition'!#REF!</f>
        <v>#REF!</v>
      </c>
      <c r="X48" s="16" t="s">
        <v>59</v>
      </c>
    </row>
    <row r="49" spans="1:24" x14ac:dyDescent="0.25">
      <c r="A49" s="10" t="s">
        <v>96</v>
      </c>
      <c r="B49" s="11">
        <v>1</v>
      </c>
      <c r="C49" s="12" t="e">
        <f>B49*'Food Cost and Composition'!#REF!</f>
        <v>#REF!</v>
      </c>
      <c r="D49" s="13" t="e">
        <f>B49*'Food Cost and Composition'!#REF!</f>
        <v>#REF!</v>
      </c>
      <c r="E49" s="13" t="e">
        <f>B49*'Food Cost and Composition'!#REF!</f>
        <v>#REF!</v>
      </c>
      <c r="F49" s="13" t="e">
        <f>B49*'Food Cost and Composition'!#REF!</f>
        <v>#REF!</v>
      </c>
      <c r="G49" s="13" t="e">
        <f>B49*'Food Cost and Composition'!#REF!</f>
        <v>#REF!</v>
      </c>
      <c r="H49" s="13" t="e">
        <f>B49*'Food Cost and Composition'!#REF!</f>
        <v>#REF!</v>
      </c>
      <c r="I49" s="13" t="e">
        <f>B49*'Food Cost and Composition'!#REF!</f>
        <v>#REF!</v>
      </c>
      <c r="J49" s="13" t="e">
        <f>B49*'Food Cost and Composition'!#REF!</f>
        <v>#REF!</v>
      </c>
      <c r="K49" s="13" t="e">
        <f>B49*'Food Cost and Composition'!#REF!</f>
        <v>#REF!</v>
      </c>
      <c r="L49" s="13" t="e">
        <f>B49*'Food Cost and Composition'!#REF!</f>
        <v>#REF!</v>
      </c>
      <c r="M49" s="13" t="e">
        <f>B49*'Food Cost and Composition'!#REF!</f>
        <v>#REF!</v>
      </c>
      <c r="N49" s="13" t="e">
        <f>B49*'Food Cost and Composition'!#REF!</f>
        <v>#REF!</v>
      </c>
      <c r="O49" s="13" t="e">
        <f>B49*'Food Cost and Composition'!#REF!</f>
        <v>#REF!</v>
      </c>
      <c r="P49" s="13" t="e">
        <f>B49*'Food Cost and Composition'!#REF!</f>
        <v>#REF!</v>
      </c>
      <c r="Q49" s="13" t="e">
        <f>B49*'Food Cost and Composition'!#REF!</f>
        <v>#REF!</v>
      </c>
      <c r="R49" s="13" t="e">
        <f>B49*'Food Cost and Composition'!#REF!</f>
        <v>#REF!</v>
      </c>
      <c r="S49" s="13" t="e">
        <f>B49*'Food Cost and Composition'!#REF!</f>
        <v>#REF!</v>
      </c>
      <c r="T49" s="13" t="e">
        <f>B49*'Food Cost and Composition'!#REF!</f>
        <v>#REF!</v>
      </c>
      <c r="U49" s="13" t="e">
        <f>B49*'Food Cost and Composition'!#REF!</f>
        <v>#REF!</v>
      </c>
      <c r="V49" s="14" t="e">
        <f>B49*'Food Cost and Composition'!#REF!</f>
        <v>#REF!</v>
      </c>
      <c r="W49" s="15" t="e">
        <f>B49*'Food Cost and Composition'!#REF!</f>
        <v>#REF!</v>
      </c>
      <c r="X49" s="16" t="s">
        <v>59</v>
      </c>
    </row>
    <row r="50" spans="1:24" x14ac:dyDescent="0.25">
      <c r="A50" s="10" t="s">
        <v>97</v>
      </c>
      <c r="B50" s="11">
        <v>1</v>
      </c>
      <c r="C50" s="12" t="e">
        <f>B50*'Food Cost and Composition'!#REF!</f>
        <v>#REF!</v>
      </c>
      <c r="D50" s="13" t="e">
        <f>B50*'Food Cost and Composition'!#REF!</f>
        <v>#REF!</v>
      </c>
      <c r="E50" s="13" t="e">
        <f>B50*'Food Cost and Composition'!#REF!</f>
        <v>#REF!</v>
      </c>
      <c r="F50" s="13" t="e">
        <f>B50*'Food Cost and Composition'!#REF!</f>
        <v>#REF!</v>
      </c>
      <c r="G50" s="13" t="e">
        <f>B50*'Food Cost and Composition'!#REF!</f>
        <v>#REF!</v>
      </c>
      <c r="H50" s="13" t="e">
        <f>B50*'Food Cost and Composition'!#REF!</f>
        <v>#REF!</v>
      </c>
      <c r="I50" s="13" t="e">
        <f>B50*'Food Cost and Composition'!#REF!</f>
        <v>#REF!</v>
      </c>
      <c r="J50" s="13" t="e">
        <f>B50*'Food Cost and Composition'!#REF!</f>
        <v>#REF!</v>
      </c>
      <c r="K50" s="13" t="e">
        <f>B50*'Food Cost and Composition'!#REF!</f>
        <v>#REF!</v>
      </c>
      <c r="L50" s="13" t="e">
        <f>B50*'Food Cost and Composition'!#REF!</f>
        <v>#REF!</v>
      </c>
      <c r="M50" s="13" t="e">
        <f>B50*'Food Cost and Composition'!#REF!</f>
        <v>#REF!</v>
      </c>
      <c r="N50" s="13" t="e">
        <f>B50*'Food Cost and Composition'!#REF!</f>
        <v>#REF!</v>
      </c>
      <c r="O50" s="13" t="e">
        <f>B50*'Food Cost and Composition'!#REF!</f>
        <v>#REF!</v>
      </c>
      <c r="P50" s="13" t="e">
        <f>B50*'Food Cost and Composition'!#REF!</f>
        <v>#REF!</v>
      </c>
      <c r="Q50" s="13" t="e">
        <f>B50*'Food Cost and Composition'!#REF!</f>
        <v>#REF!</v>
      </c>
      <c r="R50" s="13" t="e">
        <f>B50*'Food Cost and Composition'!#REF!</f>
        <v>#REF!</v>
      </c>
      <c r="S50" s="13" t="e">
        <f>B50*'Food Cost and Composition'!#REF!</f>
        <v>#REF!</v>
      </c>
      <c r="T50" s="13" t="e">
        <f>B50*'Food Cost and Composition'!#REF!</f>
        <v>#REF!</v>
      </c>
      <c r="U50" s="13" t="e">
        <f>B50*'Food Cost and Composition'!#REF!</f>
        <v>#REF!</v>
      </c>
      <c r="V50" s="14" t="e">
        <f>B50*'Food Cost and Composition'!#REF!</f>
        <v>#REF!</v>
      </c>
      <c r="W50" s="15" t="e">
        <f>B50*'Food Cost and Composition'!#REF!</f>
        <v>#REF!</v>
      </c>
      <c r="X50" s="16" t="s">
        <v>44</v>
      </c>
    </row>
    <row r="51" spans="1:24" x14ac:dyDescent="0.25">
      <c r="A51" s="10" t="s">
        <v>98</v>
      </c>
      <c r="B51" s="11">
        <v>1</v>
      </c>
      <c r="C51" s="12" t="e">
        <f>B51*'Food Cost and Composition'!#REF!</f>
        <v>#REF!</v>
      </c>
      <c r="D51" s="13" t="e">
        <f>B51*'Food Cost and Composition'!#REF!</f>
        <v>#REF!</v>
      </c>
      <c r="E51" s="13" t="e">
        <f>B51*'Food Cost and Composition'!#REF!</f>
        <v>#REF!</v>
      </c>
      <c r="F51" s="13" t="e">
        <f>B51*'Food Cost and Composition'!#REF!</f>
        <v>#REF!</v>
      </c>
      <c r="G51" s="13" t="e">
        <f>B51*'Food Cost and Composition'!#REF!</f>
        <v>#REF!</v>
      </c>
      <c r="H51" s="13" t="e">
        <f>B51*'Food Cost and Composition'!#REF!</f>
        <v>#REF!</v>
      </c>
      <c r="I51" s="13" t="e">
        <f>B51*'Food Cost and Composition'!#REF!</f>
        <v>#REF!</v>
      </c>
      <c r="J51" s="13" t="e">
        <f>B51*'Food Cost and Composition'!#REF!</f>
        <v>#REF!</v>
      </c>
      <c r="K51" s="13" t="e">
        <f>B51*'Food Cost and Composition'!#REF!</f>
        <v>#REF!</v>
      </c>
      <c r="L51" s="13" t="e">
        <f>B51*'Food Cost and Composition'!#REF!</f>
        <v>#REF!</v>
      </c>
      <c r="M51" s="13" t="e">
        <f>B51*'Food Cost and Composition'!#REF!</f>
        <v>#REF!</v>
      </c>
      <c r="N51" s="13" t="e">
        <f>B51*'Food Cost and Composition'!#REF!</f>
        <v>#REF!</v>
      </c>
      <c r="O51" s="13" t="e">
        <f>B51*'Food Cost and Composition'!#REF!</f>
        <v>#REF!</v>
      </c>
      <c r="P51" s="13" t="e">
        <f>B51*'Food Cost and Composition'!#REF!</f>
        <v>#REF!</v>
      </c>
      <c r="Q51" s="13" t="e">
        <f>B51*'Food Cost and Composition'!#REF!</f>
        <v>#REF!</v>
      </c>
      <c r="R51" s="13" t="e">
        <f>B51*'Food Cost and Composition'!#REF!</f>
        <v>#REF!</v>
      </c>
      <c r="S51" s="13" t="e">
        <f>B51*'Food Cost and Composition'!#REF!</f>
        <v>#REF!</v>
      </c>
      <c r="T51" s="13" t="e">
        <f>B51*'Food Cost and Composition'!#REF!</f>
        <v>#REF!</v>
      </c>
      <c r="U51" s="13" t="e">
        <f>B51*'Food Cost and Composition'!#REF!</f>
        <v>#REF!</v>
      </c>
      <c r="V51" s="14" t="e">
        <f>B51*'Food Cost and Composition'!#REF!</f>
        <v>#REF!</v>
      </c>
      <c r="W51" s="15" t="e">
        <f>B51*'Food Cost and Composition'!#REF!</f>
        <v>#REF!</v>
      </c>
      <c r="X51" s="16" t="s">
        <v>44</v>
      </c>
    </row>
    <row r="52" spans="1:24" x14ac:dyDescent="0.25">
      <c r="A52" s="10" t="s">
        <v>99</v>
      </c>
      <c r="B52" s="11">
        <v>1</v>
      </c>
      <c r="C52" s="12" t="e">
        <f>B52*'Food Cost and Composition'!#REF!</f>
        <v>#REF!</v>
      </c>
      <c r="D52" s="13" t="e">
        <f>B52*'Food Cost and Composition'!#REF!</f>
        <v>#REF!</v>
      </c>
      <c r="E52" s="13" t="e">
        <f>B52*'Food Cost and Composition'!#REF!</f>
        <v>#REF!</v>
      </c>
      <c r="F52" s="13" t="e">
        <f>B52*'Food Cost and Composition'!#REF!</f>
        <v>#REF!</v>
      </c>
      <c r="G52" s="13" t="e">
        <f>B52*'Food Cost and Composition'!#REF!</f>
        <v>#REF!</v>
      </c>
      <c r="H52" s="13" t="e">
        <f>B52*'Food Cost and Composition'!#REF!</f>
        <v>#REF!</v>
      </c>
      <c r="I52" s="13" t="e">
        <f>B52*'Food Cost and Composition'!#REF!</f>
        <v>#REF!</v>
      </c>
      <c r="J52" s="13" t="e">
        <f>B52*'Food Cost and Composition'!#REF!</f>
        <v>#REF!</v>
      </c>
      <c r="K52" s="13" t="e">
        <f>B52*'Food Cost and Composition'!#REF!</f>
        <v>#REF!</v>
      </c>
      <c r="L52" s="13" t="e">
        <f>B52*'Food Cost and Composition'!#REF!</f>
        <v>#REF!</v>
      </c>
      <c r="M52" s="13" t="e">
        <f>B52*'Food Cost and Composition'!#REF!</f>
        <v>#REF!</v>
      </c>
      <c r="N52" s="13" t="e">
        <f>B52*'Food Cost and Composition'!#REF!</f>
        <v>#REF!</v>
      </c>
      <c r="O52" s="13" t="e">
        <f>B52*'Food Cost and Composition'!#REF!</f>
        <v>#REF!</v>
      </c>
      <c r="P52" s="13" t="e">
        <f>B52*'Food Cost and Composition'!#REF!</f>
        <v>#REF!</v>
      </c>
      <c r="Q52" s="13" t="e">
        <f>B52*'Food Cost and Composition'!#REF!</f>
        <v>#REF!</v>
      </c>
      <c r="R52" s="13" t="e">
        <f>B52*'Food Cost and Composition'!#REF!</f>
        <v>#REF!</v>
      </c>
      <c r="S52" s="13" t="e">
        <f>B52*'Food Cost and Composition'!#REF!</f>
        <v>#REF!</v>
      </c>
      <c r="T52" s="13" t="e">
        <f>B52*'Food Cost and Composition'!#REF!</f>
        <v>#REF!</v>
      </c>
      <c r="U52" s="13" t="e">
        <f>B52*'Food Cost and Composition'!#REF!</f>
        <v>#REF!</v>
      </c>
      <c r="V52" s="14" t="e">
        <f>B52*'Food Cost and Composition'!#REF!</f>
        <v>#REF!</v>
      </c>
      <c r="W52" s="15" t="e">
        <f>B52*'Food Cost and Composition'!#REF!</f>
        <v>#REF!</v>
      </c>
      <c r="X52" s="16" t="s">
        <v>100</v>
      </c>
    </row>
    <row r="53" spans="1:24" x14ac:dyDescent="0.25">
      <c r="A53" s="10" t="s">
        <v>101</v>
      </c>
      <c r="B53" s="11">
        <v>1</v>
      </c>
      <c r="C53" s="12">
        <f>B53*'Food Cost and Composition'!H10</f>
        <v>28</v>
      </c>
      <c r="D53" s="13">
        <f>B53*'Food Cost and Composition'!I10</f>
        <v>1.27</v>
      </c>
      <c r="E53" s="13">
        <f>B53*'Food Cost and Composition'!J10</f>
        <v>0.14000000000000001</v>
      </c>
      <c r="F53" s="13">
        <f>B53*'Food Cost and Composition'!K10</f>
        <v>6.56</v>
      </c>
      <c r="G53" s="13">
        <f>B53*'Food Cost and Composition'!L10</f>
        <v>50</v>
      </c>
      <c r="H53" s="13">
        <f>B53*'Food Cost and Composition'!M10</f>
        <v>50.7</v>
      </c>
      <c r="I53" s="13">
        <f>B53*'Food Cost and Composition'!N10</f>
        <v>0</v>
      </c>
      <c r="J53" s="13">
        <f>B53*'Food Cost and Composition'!O10</f>
        <v>0.186</v>
      </c>
      <c r="K53" s="13">
        <f>B53*'Food Cost and Composition'!P10</f>
        <v>0.1</v>
      </c>
      <c r="L53" s="13">
        <f>B53*'Food Cost and Composition'!Q10</f>
        <v>34</v>
      </c>
      <c r="M53" s="13">
        <f>B53*'Food Cost and Composition'!R10</f>
        <v>5.7000000000000002E-2</v>
      </c>
      <c r="N53" s="13">
        <f>B53*'Food Cost and Composition'!S10</f>
        <v>0</v>
      </c>
      <c r="O53" s="13">
        <f>B53*'Food Cost and Composition'!T10</f>
        <v>16</v>
      </c>
      <c r="P53" s="13">
        <f>B53*'Food Cost and Composition'!U10</f>
        <v>0.372</v>
      </c>
      <c r="Q53" s="13">
        <f>B53*'Food Cost and Composition'!V10</f>
        <v>40</v>
      </c>
      <c r="R53" s="13">
        <f>B53*'Food Cost and Composition'!W10</f>
        <v>0.71</v>
      </c>
      <c r="S53" s="13">
        <f>B53*'Food Cost and Composition'!X10</f>
        <v>14</v>
      </c>
      <c r="T53" s="13">
        <f>B53*'Food Cost and Composition'!Y10</f>
        <v>216</v>
      </c>
      <c r="U53" s="13">
        <f>B53*'Food Cost and Composition'!Z10</f>
        <v>24</v>
      </c>
      <c r="V53" s="14">
        <f>B53*'Food Cost and Composition'!AA10</f>
        <v>0.2</v>
      </c>
      <c r="W53" s="15">
        <f>B53*'Food Cost and Composition'!F10</f>
        <v>0.158</v>
      </c>
      <c r="X53" s="16" t="s">
        <v>59</v>
      </c>
    </row>
    <row r="54" spans="1:24" x14ac:dyDescent="0.25">
      <c r="A54" s="10" t="s">
        <v>102</v>
      </c>
      <c r="B54" s="11">
        <v>1</v>
      </c>
      <c r="C54" s="12" t="e">
        <f>B54*'Food Cost and Composition'!#REF!</f>
        <v>#REF!</v>
      </c>
      <c r="D54" s="13" t="e">
        <f>B54*'Food Cost and Composition'!#REF!</f>
        <v>#REF!</v>
      </c>
      <c r="E54" s="13" t="e">
        <f>B54*'Food Cost and Composition'!#REF!</f>
        <v>#REF!</v>
      </c>
      <c r="F54" s="13" t="e">
        <f>B54*'Food Cost and Composition'!#REF!</f>
        <v>#REF!</v>
      </c>
      <c r="G54" s="13" t="e">
        <f>B54*'Food Cost and Composition'!#REF!</f>
        <v>#REF!</v>
      </c>
      <c r="H54" s="13" t="e">
        <f>B54*'Food Cost and Composition'!#REF!</f>
        <v>#REF!</v>
      </c>
      <c r="I54" s="13" t="e">
        <f>B54*'Food Cost and Composition'!#REF!</f>
        <v>#REF!</v>
      </c>
      <c r="J54" s="13" t="e">
        <f>B54*'Food Cost and Composition'!#REF!</f>
        <v>#REF!</v>
      </c>
      <c r="K54" s="13" t="e">
        <f>B54*'Food Cost and Composition'!#REF!</f>
        <v>#REF!</v>
      </c>
      <c r="L54" s="13" t="e">
        <f>B54*'Food Cost and Composition'!#REF!</f>
        <v>#REF!</v>
      </c>
      <c r="M54" s="13" t="e">
        <f>B54*'Food Cost and Composition'!#REF!</f>
        <v>#REF!</v>
      </c>
      <c r="N54" s="13" t="e">
        <f>B54*'Food Cost and Composition'!#REF!</f>
        <v>#REF!</v>
      </c>
      <c r="O54" s="13" t="e">
        <f>B54*'Food Cost and Composition'!#REF!</f>
        <v>#REF!</v>
      </c>
      <c r="P54" s="13" t="e">
        <f>B54*'Food Cost and Composition'!#REF!</f>
        <v>#REF!</v>
      </c>
      <c r="Q54" s="13" t="e">
        <f>B54*'Food Cost and Composition'!#REF!</f>
        <v>#REF!</v>
      </c>
      <c r="R54" s="13" t="e">
        <f>B54*'Food Cost and Composition'!#REF!</f>
        <v>#REF!</v>
      </c>
      <c r="S54" s="13" t="e">
        <f>B54*'Food Cost and Composition'!#REF!</f>
        <v>#REF!</v>
      </c>
      <c r="T54" s="13" t="e">
        <f>B54*'Food Cost and Composition'!#REF!</f>
        <v>#REF!</v>
      </c>
      <c r="U54" s="13" t="e">
        <f>B54*'Food Cost and Composition'!#REF!</f>
        <v>#REF!</v>
      </c>
      <c r="V54" s="14" t="e">
        <f>B54*'Food Cost and Composition'!#REF!</f>
        <v>#REF!</v>
      </c>
      <c r="W54" s="15" t="e">
        <f>B54*'Food Cost and Composition'!#REF!</f>
        <v>#REF!</v>
      </c>
      <c r="X54" s="16" t="s">
        <v>42</v>
      </c>
    </row>
    <row r="55" spans="1:24" x14ac:dyDescent="0.25">
      <c r="A55" s="10" t="s">
        <v>103</v>
      </c>
      <c r="B55" s="11">
        <v>1</v>
      </c>
      <c r="C55" s="12">
        <f>B55*'Food Cost and Composition'!H33</f>
        <v>191</v>
      </c>
      <c r="D55" s="13">
        <f>B55*'Food Cost and Composition'!I33</f>
        <v>4.45</v>
      </c>
      <c r="E55" s="13">
        <f>B55*'Food Cost and Composition'!J33</f>
        <v>19.07</v>
      </c>
      <c r="F55" s="13">
        <f>B55*'Food Cost and Composition'!K33</f>
        <v>4.01</v>
      </c>
      <c r="G55" s="13">
        <f>B55*'Food Cost and Composition'!L33</f>
        <v>0</v>
      </c>
      <c r="H55" s="13">
        <f>B55*'Food Cost and Composition'!M33</f>
        <v>0.4</v>
      </c>
      <c r="I55" s="13">
        <f>B55*'Food Cost and Composition'!N33</f>
        <v>0</v>
      </c>
      <c r="J55" s="13">
        <f>B55*'Food Cost and Composition'!O33</f>
        <v>0.157</v>
      </c>
      <c r="K55" s="13">
        <f>B55*'Food Cost and Composition'!P33</f>
        <v>0.2</v>
      </c>
      <c r="L55" s="13">
        <f>B55*'Food Cost and Composition'!Q33</f>
        <v>0.8</v>
      </c>
      <c r="M55" s="13">
        <f>B55*'Food Cost and Composition'!R33</f>
        <v>0.1</v>
      </c>
      <c r="N55" s="13">
        <f>B55*'Food Cost and Composition'!S33</f>
        <v>0</v>
      </c>
      <c r="O55" s="13">
        <f>B55*'Food Cost and Composition'!T33</f>
        <v>29</v>
      </c>
      <c r="P55" s="13">
        <f>B55*'Food Cost and Composition'!U33</f>
        <v>0.32900000000000001</v>
      </c>
      <c r="Q55" s="13">
        <f>B55*'Food Cost and Composition'!V33</f>
        <v>29</v>
      </c>
      <c r="R55" s="13">
        <f>B55*'Food Cost and Composition'!W33</f>
        <v>0.85</v>
      </c>
      <c r="S55" s="13">
        <f>B55*'Food Cost and Composition'!X33</f>
        <v>46</v>
      </c>
      <c r="T55" s="13">
        <f>B55*'Food Cost and Composition'!Y33</f>
        <v>129</v>
      </c>
      <c r="U55" s="13">
        <f>B55*'Food Cost and Composition'!Z33</f>
        <v>1</v>
      </c>
      <c r="V55" s="14">
        <f>B55*'Food Cost and Composition'!AA33</f>
        <v>0.9</v>
      </c>
      <c r="W55" s="15">
        <f>B55*'Food Cost and Composition'!F33</f>
        <v>0.79459999999999997</v>
      </c>
      <c r="X55" s="16" t="s">
        <v>30</v>
      </c>
    </row>
    <row r="56" spans="1:24" x14ac:dyDescent="0.25">
      <c r="A56" s="10" t="s">
        <v>104</v>
      </c>
      <c r="B56" s="11">
        <v>1</v>
      </c>
      <c r="C56" s="12">
        <f>B56*'Food Cost and Composition'!H31</f>
        <v>207</v>
      </c>
      <c r="D56" s="13">
        <f>B56*'Food Cost and Composition'!I31</f>
        <v>7.56</v>
      </c>
      <c r="E56" s="13">
        <f>B56*'Food Cost and Composition'!J31</f>
        <v>17.850000000000001</v>
      </c>
      <c r="F56" s="13">
        <f>B56*'Food Cost and Composition'!K31</f>
        <v>7.7</v>
      </c>
      <c r="G56" s="13">
        <f>B56*'Food Cost and Composition'!L31</f>
        <v>0</v>
      </c>
      <c r="H56" s="13">
        <f>B56*'Food Cost and Composition'!M31</f>
        <v>0</v>
      </c>
      <c r="I56" s="13">
        <f>B56*'Food Cost and Composition'!N31</f>
        <v>0</v>
      </c>
      <c r="J56" s="13">
        <f>B56*'Food Cost and Composition'!O31</f>
        <v>4.9000000000000002E-2</v>
      </c>
      <c r="K56" s="13">
        <f>B56*'Food Cost and Composition'!P31</f>
        <v>9.16</v>
      </c>
      <c r="L56" s="13">
        <f>B56*'Food Cost and Composition'!Q31</f>
        <v>0</v>
      </c>
      <c r="M56" s="13">
        <f>B56*'Food Cost and Composition'!R31</f>
        <v>7.2999999999999995E-2</v>
      </c>
      <c r="N56" s="13">
        <f>B56*'Food Cost and Composition'!S31</f>
        <v>0</v>
      </c>
      <c r="O56" s="13">
        <f>B56*'Food Cost and Composition'!T31</f>
        <v>16</v>
      </c>
      <c r="P56" s="13">
        <f>B56*'Food Cost and Composition'!U31</f>
        <v>1.2929999999999999</v>
      </c>
      <c r="Q56" s="13">
        <f>B56*'Food Cost and Composition'!V31</f>
        <v>96</v>
      </c>
      <c r="R56" s="13">
        <f>B56*'Food Cost and Composition'!W31</f>
        <v>1.33</v>
      </c>
      <c r="S56" s="13">
        <f>B56*'Food Cost and Composition'!X31</f>
        <v>97</v>
      </c>
      <c r="T56" s="13">
        <f>B56*'Food Cost and Composition'!Y31</f>
        <v>262</v>
      </c>
      <c r="U56" s="13">
        <f>B56*'Food Cost and Composition'!Z31</f>
        <v>0</v>
      </c>
      <c r="V56" s="14">
        <f>B56*'Food Cost and Composition'!AA31</f>
        <v>1.1200000000000001</v>
      </c>
      <c r="W56" s="15">
        <f>B56*'Food Cost and Composition'!F31</f>
        <v>0.79600000000000004</v>
      </c>
      <c r="X56" s="16" t="s">
        <v>30</v>
      </c>
    </row>
    <row r="57" spans="1:24" x14ac:dyDescent="0.25">
      <c r="A57" s="10" t="s">
        <v>105</v>
      </c>
      <c r="B57" s="11">
        <v>1</v>
      </c>
      <c r="C57" s="12">
        <f>B57*'Food Cost and Composition'!H32</f>
        <v>157</v>
      </c>
      <c r="D57" s="13">
        <f>B57*'Food Cost and Composition'!I32</f>
        <v>5.17</v>
      </c>
      <c r="E57" s="13">
        <f>B57*'Food Cost and Composition'!J32</f>
        <v>12.43</v>
      </c>
      <c r="F57" s="13">
        <f>B57*'Food Cost and Composition'!K32</f>
        <v>8.56</v>
      </c>
      <c r="G57" s="13">
        <f>B57*'Food Cost and Composition'!L32</f>
        <v>0</v>
      </c>
      <c r="H57" s="13">
        <f>B57*'Food Cost and Composition'!M32</f>
        <v>0.1</v>
      </c>
      <c r="I57" s="13">
        <f>B57*'Food Cost and Composition'!N32</f>
        <v>0</v>
      </c>
      <c r="J57" s="13">
        <f>B57*'Food Cost and Composition'!O32</f>
        <v>0.11799999999999999</v>
      </c>
      <c r="K57" s="13">
        <f>B57*'Food Cost and Composition'!P32</f>
        <v>0.26</v>
      </c>
      <c r="L57" s="13">
        <f>B57*'Food Cost and Composition'!Q32</f>
        <v>9.6999999999999993</v>
      </c>
      <c r="M57" s="13">
        <f>B57*'Food Cost and Composition'!R32</f>
        <v>0.12</v>
      </c>
      <c r="N57" s="13">
        <f>B57*'Food Cost and Composition'!S32</f>
        <v>0</v>
      </c>
      <c r="O57" s="13">
        <f>B57*'Food Cost and Composition'!T32</f>
        <v>7</v>
      </c>
      <c r="P57" s="13">
        <f>B57*'Food Cost and Composition'!U32</f>
        <v>0.30099999999999999</v>
      </c>
      <c r="Q57" s="13">
        <f>B57*'Food Cost and Composition'!V32</f>
        <v>10</v>
      </c>
      <c r="R57" s="13">
        <f>B57*'Food Cost and Composition'!W32</f>
        <v>1.89</v>
      </c>
      <c r="S57" s="13">
        <f>B57*'Food Cost and Composition'!X32</f>
        <v>83</v>
      </c>
      <c r="T57" s="13">
        <f>B57*'Food Cost and Composition'!Y32</f>
        <v>187</v>
      </c>
      <c r="U57" s="13">
        <f>B57*'Food Cost and Composition'!Z32</f>
        <v>3</v>
      </c>
      <c r="V57" s="14">
        <f>B57*'Food Cost and Composition'!AA32</f>
        <v>1.64</v>
      </c>
      <c r="W57" s="15">
        <f>B57*'Food Cost and Composition'!F32</f>
        <v>0.83399999999999996</v>
      </c>
      <c r="X57" s="16" t="s">
        <v>30</v>
      </c>
    </row>
    <row r="58" spans="1:24" x14ac:dyDescent="0.25">
      <c r="A58" s="10" t="s">
        <v>106</v>
      </c>
      <c r="B58" s="11">
        <v>1</v>
      </c>
      <c r="C58" s="12">
        <f>B58*'Food Cost and Composition'!H38</f>
        <v>100</v>
      </c>
      <c r="D58" s="13">
        <f>B58*'Food Cost and Composition'!I38</f>
        <v>0.02</v>
      </c>
      <c r="E58" s="13">
        <f>B58*'Food Cost and Composition'!J38</f>
        <v>11.3</v>
      </c>
      <c r="F58" s="13">
        <f>B58*'Food Cost and Composition'!K38</f>
        <v>0.1</v>
      </c>
      <c r="G58" s="13">
        <f>B58*'Food Cost and Composition'!L38</f>
        <v>115</v>
      </c>
      <c r="H58" s="13">
        <f>B58*'Food Cost and Composition'!M38</f>
        <v>0</v>
      </c>
      <c r="I58" s="13">
        <f>B58*'Food Cost and Composition'!N38</f>
        <v>0</v>
      </c>
      <c r="J58" s="13">
        <f>B58*'Food Cost and Composition'!O38</f>
        <v>1E-3</v>
      </c>
      <c r="K58" s="13">
        <f>B58*'Food Cost and Composition'!P38</f>
        <v>1.26</v>
      </c>
      <c r="L58" s="13">
        <f>B58*'Food Cost and Composition'!Q38</f>
        <v>13</v>
      </c>
      <c r="M58" s="13">
        <f>B58*'Food Cost and Composition'!R38</f>
        <v>1E-3</v>
      </c>
      <c r="N58" s="13">
        <f>B58*'Food Cost and Composition'!S38</f>
        <v>0.01</v>
      </c>
      <c r="O58" s="13">
        <f>B58*'Food Cost and Composition'!T38</f>
        <v>0</v>
      </c>
      <c r="P58" s="13">
        <f>B58*'Food Cost and Composition'!U38</f>
        <v>3.0000000000000001E-3</v>
      </c>
      <c r="Q58" s="13">
        <f>B58*'Food Cost and Composition'!V38</f>
        <v>0</v>
      </c>
      <c r="R58" s="13">
        <f>B58*'Food Cost and Composition'!W38</f>
        <v>0.01</v>
      </c>
      <c r="S58" s="13">
        <f>B58*'Food Cost and Composition'!X38</f>
        <v>0</v>
      </c>
      <c r="T58" s="13">
        <f>B58*'Food Cost and Composition'!Y38</f>
        <v>3</v>
      </c>
      <c r="U58" s="13">
        <f>B58*'Food Cost and Composition'!Z38</f>
        <v>105</v>
      </c>
      <c r="V58" s="14">
        <f>B58*'Food Cost and Composition'!AA38</f>
        <v>0</v>
      </c>
      <c r="W58" s="15">
        <f>B58*'Food Cost and Composition'!F38</f>
        <v>7.0699999999999999E-2</v>
      </c>
      <c r="X58" s="16" t="s">
        <v>107</v>
      </c>
    </row>
    <row r="59" spans="1:24" x14ac:dyDescent="0.25">
      <c r="A59" s="10" t="s">
        <v>108</v>
      </c>
      <c r="B59" s="11">
        <v>1</v>
      </c>
      <c r="C59" s="12" t="e">
        <f>B59*'Food Cost and Composition'!#REF!</f>
        <v>#REF!</v>
      </c>
      <c r="D59" s="13" t="e">
        <f>B59*'Food Cost and Composition'!#REF!</f>
        <v>#REF!</v>
      </c>
      <c r="E59" s="13" t="e">
        <f>B59*'Food Cost and Composition'!#REF!</f>
        <v>#REF!</v>
      </c>
      <c r="F59" s="13" t="e">
        <f>B59*'Food Cost and Composition'!#REF!</f>
        <v>#REF!</v>
      </c>
      <c r="G59" s="13" t="e">
        <f>B59*'Food Cost and Composition'!#REF!</f>
        <v>#REF!</v>
      </c>
      <c r="H59" s="13" t="e">
        <f>B59*'Food Cost and Composition'!#REF!</f>
        <v>#REF!</v>
      </c>
      <c r="I59" s="13" t="e">
        <f>B59*'Food Cost and Composition'!#REF!</f>
        <v>#REF!</v>
      </c>
      <c r="J59" s="13" t="e">
        <f>B59*'Food Cost and Composition'!#REF!</f>
        <v>#REF!</v>
      </c>
      <c r="K59" s="13" t="e">
        <f>B59*'Food Cost and Composition'!#REF!</f>
        <v>#REF!</v>
      </c>
      <c r="L59" s="13" t="e">
        <f>B59*'Food Cost and Composition'!#REF!</f>
        <v>#REF!</v>
      </c>
      <c r="M59" s="13" t="e">
        <f>B59*'Food Cost and Composition'!#REF!</f>
        <v>#REF!</v>
      </c>
      <c r="N59" s="13" t="e">
        <f>B59*'Food Cost and Composition'!#REF!</f>
        <v>#REF!</v>
      </c>
      <c r="O59" s="13" t="e">
        <f>B59*'Food Cost and Composition'!#REF!</f>
        <v>#REF!</v>
      </c>
      <c r="P59" s="13" t="e">
        <f>B59*'Food Cost and Composition'!#REF!</f>
        <v>#REF!</v>
      </c>
      <c r="Q59" s="13" t="e">
        <f>B59*'Food Cost and Composition'!#REF!</f>
        <v>#REF!</v>
      </c>
      <c r="R59" s="13" t="e">
        <f>B59*'Food Cost and Composition'!#REF!</f>
        <v>#REF!</v>
      </c>
      <c r="S59" s="13" t="e">
        <f>B59*'Food Cost and Composition'!#REF!</f>
        <v>#REF!</v>
      </c>
      <c r="T59" s="13" t="e">
        <f>B59*'Food Cost and Composition'!#REF!</f>
        <v>#REF!</v>
      </c>
      <c r="U59" s="13" t="e">
        <f>B59*'Food Cost and Composition'!#REF!</f>
        <v>#REF!</v>
      </c>
      <c r="V59" s="14" t="e">
        <f>B59*'Food Cost and Composition'!#REF!</f>
        <v>#REF!</v>
      </c>
      <c r="W59" s="15" t="e">
        <f>B59*'Food Cost and Composition'!#REF!</f>
        <v>#REF!</v>
      </c>
      <c r="X59" s="16" t="s">
        <v>107</v>
      </c>
    </row>
    <row r="60" spans="1:24" x14ac:dyDescent="0.25">
      <c r="A60" s="10" t="s">
        <v>109</v>
      </c>
      <c r="B60" s="11">
        <v>1</v>
      </c>
      <c r="C60" s="12">
        <f>B60*'Food Cost and Composition'!H40</f>
        <v>78</v>
      </c>
      <c r="D60" s="13">
        <f>B60*'Food Cost and Composition'!I40</f>
        <v>3.81</v>
      </c>
      <c r="E60" s="13">
        <f>B60*'Food Cost and Composition'!J40</f>
        <v>6.68</v>
      </c>
      <c r="F60" s="13">
        <f>B60*'Food Cost and Composition'!K40</f>
        <v>0.78</v>
      </c>
      <c r="G60" s="13">
        <f>B60*'Food Cost and Composition'!L40</f>
        <v>52</v>
      </c>
      <c r="H60" s="13">
        <f>B60*'Food Cost and Composition'!M40</f>
        <v>0</v>
      </c>
      <c r="I60" s="13">
        <f>B60*'Food Cost and Composition'!N40</f>
        <v>0.1</v>
      </c>
      <c r="J60" s="13">
        <f>B60*'Food Cost and Composition'!O40</f>
        <v>1.0999999999999999E-2</v>
      </c>
      <c r="K60" s="13">
        <f>B60*'Food Cost and Composition'!P40</f>
        <v>0.17</v>
      </c>
      <c r="L60" s="13">
        <f>B60*'Food Cost and Composition'!Q40</f>
        <v>0.5</v>
      </c>
      <c r="M60" s="13">
        <f>B60*'Food Cost and Composition'!R40</f>
        <v>3.0000000000000001E-3</v>
      </c>
      <c r="N60" s="13">
        <f>B60*'Food Cost and Composition'!S40</f>
        <v>0.32</v>
      </c>
      <c r="O60" s="13">
        <f>B60*'Food Cost and Composition'!T40</f>
        <v>2</v>
      </c>
      <c r="P60" s="13">
        <f>B60*'Food Cost and Composition'!U40</f>
        <v>1.6E-2</v>
      </c>
      <c r="Q60" s="13">
        <f>B60*'Food Cost and Composition'!V40</f>
        <v>219</v>
      </c>
      <c r="R60" s="13">
        <f>B60*'Food Cost and Composition'!W40</f>
        <v>0.13</v>
      </c>
      <c r="S60" s="13">
        <f>B60*'Food Cost and Composition'!X40</f>
        <v>5</v>
      </c>
      <c r="T60" s="13">
        <f>B60*'Food Cost and Composition'!Y40</f>
        <v>28</v>
      </c>
      <c r="U60" s="13">
        <f>B60*'Food Cost and Composition'!Z40</f>
        <v>351</v>
      </c>
      <c r="V60" s="14">
        <f>B60*'Food Cost and Composition'!AA40</f>
        <v>0.52</v>
      </c>
      <c r="W60" s="15">
        <f>B60*'Food Cost and Composition'!F40</f>
        <v>0.20768</v>
      </c>
      <c r="X60" s="16" t="s">
        <v>48</v>
      </c>
    </row>
    <row r="61" spans="1:24" x14ac:dyDescent="0.25">
      <c r="A61" s="10" t="s">
        <v>110</v>
      </c>
      <c r="B61" s="11">
        <v>1</v>
      </c>
      <c r="C61" s="12" t="e">
        <f>B61*'Food Cost and Composition'!#REF!</f>
        <v>#REF!</v>
      </c>
      <c r="D61" s="13" t="e">
        <f>B61*'Food Cost and Composition'!#REF!</f>
        <v>#REF!</v>
      </c>
      <c r="E61" s="13" t="e">
        <f>B61*'Food Cost and Composition'!#REF!</f>
        <v>#REF!</v>
      </c>
      <c r="F61" s="13" t="e">
        <f>B61*'Food Cost and Composition'!#REF!</f>
        <v>#REF!</v>
      </c>
      <c r="G61" s="13" t="e">
        <f>B61*'Food Cost and Composition'!#REF!</f>
        <v>#REF!</v>
      </c>
      <c r="H61" s="13" t="e">
        <f>B61*'Food Cost and Composition'!#REF!</f>
        <v>#REF!</v>
      </c>
      <c r="I61" s="13" t="e">
        <f>B61*'Food Cost and Composition'!#REF!</f>
        <v>#REF!</v>
      </c>
      <c r="J61" s="13" t="e">
        <f>B61*'Food Cost and Composition'!#REF!</f>
        <v>#REF!</v>
      </c>
      <c r="K61" s="13" t="e">
        <f>B61*'Food Cost and Composition'!#REF!</f>
        <v>#REF!</v>
      </c>
      <c r="L61" s="13" t="e">
        <f>B61*'Food Cost and Composition'!#REF!</f>
        <v>#REF!</v>
      </c>
      <c r="M61" s="13" t="e">
        <f>B61*'Food Cost and Composition'!#REF!</f>
        <v>#REF!</v>
      </c>
      <c r="N61" s="13" t="e">
        <f>B61*'Food Cost and Composition'!#REF!</f>
        <v>#REF!</v>
      </c>
      <c r="O61" s="13" t="e">
        <f>B61*'Food Cost and Composition'!#REF!</f>
        <v>#REF!</v>
      </c>
      <c r="P61" s="13" t="e">
        <f>B61*'Food Cost and Composition'!#REF!</f>
        <v>#REF!</v>
      </c>
      <c r="Q61" s="13" t="e">
        <f>B61*'Food Cost and Composition'!#REF!</f>
        <v>#REF!</v>
      </c>
      <c r="R61" s="13" t="e">
        <f>B61*'Food Cost and Composition'!#REF!</f>
        <v>#REF!</v>
      </c>
      <c r="S61" s="13" t="e">
        <f>B61*'Food Cost and Composition'!#REF!</f>
        <v>#REF!</v>
      </c>
      <c r="T61" s="13" t="e">
        <f>B61*'Food Cost and Composition'!#REF!</f>
        <v>#REF!</v>
      </c>
      <c r="U61" s="13" t="e">
        <f>B61*'Food Cost and Composition'!#REF!</f>
        <v>#REF!</v>
      </c>
      <c r="V61" s="14" t="e">
        <f>B61*'Food Cost and Composition'!#REF!</f>
        <v>#REF!</v>
      </c>
      <c r="W61" s="15" t="e">
        <f>B61*'Food Cost and Composition'!#REF!</f>
        <v>#REF!</v>
      </c>
      <c r="X61" s="16" t="s">
        <v>30</v>
      </c>
    </row>
    <row r="62" spans="1:24" x14ac:dyDescent="0.25">
      <c r="A62" s="10" t="s">
        <v>111</v>
      </c>
      <c r="B62" s="11">
        <v>1</v>
      </c>
      <c r="C62" s="12">
        <f>B62*'Food Cost and Composition'!H34</f>
        <v>57</v>
      </c>
      <c r="D62" s="13">
        <f>B62*'Food Cost and Composition'!I34</f>
        <v>3.81</v>
      </c>
      <c r="E62" s="13">
        <f>B62*'Food Cost and Composition'!J34</f>
        <v>0.23</v>
      </c>
      <c r="F62" s="13">
        <f>B62*'Food Cost and Composition'!K34</f>
        <v>10.199999999999999</v>
      </c>
      <c r="G62" s="13">
        <f>B62*'Food Cost and Composition'!L34</f>
        <v>0</v>
      </c>
      <c r="H62" s="13">
        <f>B62*'Food Cost and Composition'!M34</f>
        <v>0</v>
      </c>
      <c r="I62" s="13">
        <f>B62*'Food Cost and Composition'!N34</f>
        <v>0</v>
      </c>
      <c r="J62" s="13">
        <f>B62*'Food Cost and Composition'!O34</f>
        <v>0.03</v>
      </c>
      <c r="K62" s="13">
        <f>B62*'Food Cost and Composition'!P34</f>
        <v>0.37</v>
      </c>
      <c r="L62" s="13">
        <f>B62*'Food Cost and Composition'!Q34</f>
        <v>1.4</v>
      </c>
      <c r="M62" s="13">
        <f>B62*'Food Cost and Composition'!R34</f>
        <v>0.105</v>
      </c>
      <c r="N62" s="13">
        <f>B62*'Food Cost and Composition'!S34</f>
        <v>0</v>
      </c>
      <c r="O62" s="13">
        <f>B62*'Food Cost and Composition'!T34</f>
        <v>64</v>
      </c>
      <c r="P62" s="13">
        <f>B62*'Food Cost and Composition'!U34</f>
        <v>0.217</v>
      </c>
      <c r="Q62" s="13">
        <f>B62*'Food Cost and Composition'!V34</f>
        <v>12</v>
      </c>
      <c r="R62" s="13">
        <f>B62*'Food Cost and Composition'!W34</f>
        <v>0.9</v>
      </c>
      <c r="S62" s="13">
        <f>B62*'Food Cost and Composition'!X34</f>
        <v>30</v>
      </c>
      <c r="T62" s="13">
        <f>B62*'Food Cost and Composition'!Y34</f>
        <v>153</v>
      </c>
      <c r="U62" s="13">
        <f>B62*'Food Cost and Composition'!Z34</f>
        <v>0</v>
      </c>
      <c r="V62" s="14">
        <f>B62*'Food Cost and Composition'!AA34</f>
        <v>0.48</v>
      </c>
      <c r="W62" s="15">
        <f>B62*'Food Cost and Composition'!F34</f>
        <v>0.13164999999999999</v>
      </c>
      <c r="X62" s="16" t="s">
        <v>30</v>
      </c>
    </row>
    <row r="63" spans="1:24" x14ac:dyDescent="0.25">
      <c r="A63" s="10" t="s">
        <v>112</v>
      </c>
      <c r="B63" s="11">
        <v>1</v>
      </c>
      <c r="C63" s="12" t="e">
        <f>B63*'Food Cost and Composition'!#REF!</f>
        <v>#REF!</v>
      </c>
      <c r="D63" s="13" t="e">
        <f>B63*'Food Cost and Composition'!#REF!</f>
        <v>#REF!</v>
      </c>
      <c r="E63" s="13" t="e">
        <f>B63*'Food Cost and Composition'!#REF!</f>
        <v>#REF!</v>
      </c>
      <c r="F63" s="13" t="e">
        <f>B63*'Food Cost and Composition'!#REF!</f>
        <v>#REF!</v>
      </c>
      <c r="G63" s="13" t="e">
        <f>B63*'Food Cost and Composition'!#REF!</f>
        <v>#REF!</v>
      </c>
      <c r="H63" s="13" t="e">
        <f>B63*'Food Cost and Composition'!#REF!</f>
        <v>#REF!</v>
      </c>
      <c r="I63" s="13" t="e">
        <f>B63*'Food Cost and Composition'!#REF!</f>
        <v>#REF!</v>
      </c>
      <c r="J63" s="13" t="e">
        <f>B63*'Food Cost and Composition'!#REF!</f>
        <v>#REF!</v>
      </c>
      <c r="K63" s="13" t="e">
        <f>B63*'Food Cost and Composition'!#REF!</f>
        <v>#REF!</v>
      </c>
      <c r="L63" s="13" t="e">
        <f>B63*'Food Cost and Composition'!#REF!</f>
        <v>#REF!</v>
      </c>
      <c r="M63" s="13" t="e">
        <f>B63*'Food Cost and Composition'!#REF!</f>
        <v>#REF!</v>
      </c>
      <c r="N63" s="13" t="e">
        <f>B63*'Food Cost and Composition'!#REF!</f>
        <v>#REF!</v>
      </c>
      <c r="O63" s="13" t="e">
        <f>B63*'Food Cost and Composition'!#REF!</f>
        <v>#REF!</v>
      </c>
      <c r="P63" s="13" t="e">
        <f>B63*'Food Cost and Composition'!#REF!</f>
        <v>#REF!</v>
      </c>
      <c r="Q63" s="13" t="e">
        <f>B63*'Food Cost and Composition'!#REF!</f>
        <v>#REF!</v>
      </c>
      <c r="R63" s="13" t="e">
        <f>B63*'Food Cost and Composition'!#REF!</f>
        <v>#REF!</v>
      </c>
      <c r="S63" s="13" t="e">
        <f>B63*'Food Cost and Composition'!#REF!</f>
        <v>#REF!</v>
      </c>
      <c r="T63" s="13" t="e">
        <f>B63*'Food Cost and Composition'!#REF!</f>
        <v>#REF!</v>
      </c>
      <c r="U63" s="13" t="e">
        <f>B63*'Food Cost and Composition'!#REF!</f>
        <v>#REF!</v>
      </c>
      <c r="V63" s="14" t="e">
        <f>B63*'Food Cost and Composition'!#REF!</f>
        <v>#REF!</v>
      </c>
      <c r="W63" s="15" t="e">
        <f>B63*'Food Cost and Composition'!#REF!</f>
        <v>#REF!</v>
      </c>
      <c r="X63" s="16" t="s">
        <v>30</v>
      </c>
    </row>
    <row r="64" spans="1:24" x14ac:dyDescent="0.25">
      <c r="A64" s="10" t="s">
        <v>113</v>
      </c>
      <c r="B64" s="11">
        <v>1</v>
      </c>
      <c r="C64" s="12" t="e">
        <f>B64*'Food Cost and Composition'!#REF!</f>
        <v>#REF!</v>
      </c>
      <c r="D64" s="13" t="e">
        <f>B64*'Food Cost and Composition'!#REF!</f>
        <v>#REF!</v>
      </c>
      <c r="E64" s="13" t="e">
        <f>B64*'Food Cost and Composition'!#REF!</f>
        <v>#REF!</v>
      </c>
      <c r="F64" s="13" t="e">
        <f>B64*'Food Cost and Composition'!#REF!</f>
        <v>#REF!</v>
      </c>
      <c r="G64" s="13" t="e">
        <f>B64*'Food Cost and Composition'!#REF!</f>
        <v>#REF!</v>
      </c>
      <c r="H64" s="13" t="e">
        <f>B64*'Food Cost and Composition'!#REF!</f>
        <v>#REF!</v>
      </c>
      <c r="I64" s="13" t="e">
        <f>B64*'Food Cost and Composition'!#REF!</f>
        <v>#REF!</v>
      </c>
      <c r="J64" s="13" t="e">
        <f>B64*'Food Cost and Composition'!#REF!</f>
        <v>#REF!</v>
      </c>
      <c r="K64" s="13" t="e">
        <f>B64*'Food Cost and Composition'!#REF!</f>
        <v>#REF!</v>
      </c>
      <c r="L64" s="13" t="e">
        <f>B64*'Food Cost and Composition'!#REF!</f>
        <v>#REF!</v>
      </c>
      <c r="M64" s="13" t="e">
        <f>B64*'Food Cost and Composition'!#REF!</f>
        <v>#REF!</v>
      </c>
      <c r="N64" s="13" t="e">
        <f>B64*'Food Cost and Composition'!#REF!</f>
        <v>#REF!</v>
      </c>
      <c r="O64" s="13" t="e">
        <f>B64*'Food Cost and Composition'!#REF!</f>
        <v>#REF!</v>
      </c>
      <c r="P64" s="13" t="e">
        <f>B64*'Food Cost and Composition'!#REF!</f>
        <v>#REF!</v>
      </c>
      <c r="Q64" s="13" t="e">
        <f>B64*'Food Cost and Composition'!#REF!</f>
        <v>#REF!</v>
      </c>
      <c r="R64" s="13" t="e">
        <f>B64*'Food Cost and Composition'!#REF!</f>
        <v>#REF!</v>
      </c>
      <c r="S64" s="13" t="e">
        <f>B64*'Food Cost and Composition'!#REF!</f>
        <v>#REF!</v>
      </c>
      <c r="T64" s="13" t="e">
        <f>B64*'Food Cost and Composition'!#REF!</f>
        <v>#REF!</v>
      </c>
      <c r="U64" s="13" t="e">
        <f>B64*'Food Cost and Composition'!#REF!</f>
        <v>#REF!</v>
      </c>
      <c r="V64" s="14" t="e">
        <f>B64*'Food Cost and Composition'!#REF!</f>
        <v>#REF!</v>
      </c>
      <c r="W64" s="15" t="e">
        <f>B64*'Food Cost and Composition'!#REF!</f>
        <v>#REF!</v>
      </c>
      <c r="X64" s="16" t="s">
        <v>30</v>
      </c>
    </row>
    <row r="65" spans="1:24" x14ac:dyDescent="0.25">
      <c r="A65" s="10" t="s">
        <v>114</v>
      </c>
      <c r="B65" s="11">
        <v>1</v>
      </c>
      <c r="C65" s="12" t="e">
        <f>B65*'Food Cost and Composition'!#REF!</f>
        <v>#REF!</v>
      </c>
      <c r="D65" s="13" t="e">
        <f>B65*'Food Cost and Composition'!#REF!</f>
        <v>#REF!</v>
      </c>
      <c r="E65" s="13" t="e">
        <f>B65*'Food Cost and Composition'!#REF!</f>
        <v>#REF!</v>
      </c>
      <c r="F65" s="13" t="e">
        <f>B65*'Food Cost and Composition'!#REF!</f>
        <v>#REF!</v>
      </c>
      <c r="G65" s="13" t="e">
        <f>B65*'Food Cost and Composition'!#REF!</f>
        <v>#REF!</v>
      </c>
      <c r="H65" s="13" t="e">
        <f>B65*'Food Cost and Composition'!#REF!</f>
        <v>#REF!</v>
      </c>
      <c r="I65" s="13" t="e">
        <f>B65*'Food Cost and Composition'!#REF!</f>
        <v>#REF!</v>
      </c>
      <c r="J65" s="13" t="e">
        <f>B65*'Food Cost and Composition'!#REF!</f>
        <v>#REF!</v>
      </c>
      <c r="K65" s="13" t="e">
        <f>B65*'Food Cost and Composition'!#REF!</f>
        <v>#REF!</v>
      </c>
      <c r="L65" s="13" t="e">
        <f>B65*'Food Cost and Composition'!#REF!</f>
        <v>#REF!</v>
      </c>
      <c r="M65" s="13" t="e">
        <f>B65*'Food Cost and Composition'!#REF!</f>
        <v>#REF!</v>
      </c>
      <c r="N65" s="13" t="e">
        <f>B65*'Food Cost and Composition'!#REF!</f>
        <v>#REF!</v>
      </c>
      <c r="O65" s="13" t="e">
        <f>B65*'Food Cost and Composition'!#REF!</f>
        <v>#REF!</v>
      </c>
      <c r="P65" s="13" t="e">
        <f>B65*'Food Cost and Composition'!#REF!</f>
        <v>#REF!</v>
      </c>
      <c r="Q65" s="13" t="e">
        <f>B65*'Food Cost and Composition'!#REF!</f>
        <v>#REF!</v>
      </c>
      <c r="R65" s="13" t="e">
        <f>B65*'Food Cost and Composition'!#REF!</f>
        <v>#REF!</v>
      </c>
      <c r="S65" s="13" t="e">
        <f>B65*'Food Cost and Composition'!#REF!</f>
        <v>#REF!</v>
      </c>
      <c r="T65" s="13" t="e">
        <f>B65*'Food Cost and Composition'!#REF!</f>
        <v>#REF!</v>
      </c>
      <c r="U65" s="13" t="e">
        <f>B65*'Food Cost and Composition'!#REF!</f>
        <v>#REF!</v>
      </c>
      <c r="V65" s="14" t="e">
        <f>B65*'Food Cost and Composition'!#REF!</f>
        <v>#REF!</v>
      </c>
      <c r="W65" s="15" t="e">
        <f>B65*'Food Cost and Composition'!#REF!</f>
        <v>#REF!</v>
      </c>
      <c r="X65" s="16" t="s">
        <v>30</v>
      </c>
    </row>
    <row r="66" spans="1:24" x14ac:dyDescent="0.25">
      <c r="A66" s="10" t="s">
        <v>115</v>
      </c>
      <c r="B66" s="11">
        <v>1</v>
      </c>
      <c r="C66" s="12" t="e">
        <f>B66*'Food Cost and Composition'!#REF!</f>
        <v>#REF!</v>
      </c>
      <c r="D66" s="13" t="e">
        <f>B66*'Food Cost and Composition'!#REF!</f>
        <v>#REF!</v>
      </c>
      <c r="E66" s="13" t="e">
        <f>B66*'Food Cost and Composition'!#REF!</f>
        <v>#REF!</v>
      </c>
      <c r="F66" s="13" t="e">
        <f>B66*'Food Cost and Composition'!#REF!</f>
        <v>#REF!</v>
      </c>
      <c r="G66" s="13" t="e">
        <f>B66*'Food Cost and Composition'!#REF!</f>
        <v>#REF!</v>
      </c>
      <c r="H66" s="13" t="e">
        <f>B66*'Food Cost and Composition'!#REF!</f>
        <v>#REF!</v>
      </c>
      <c r="I66" s="13" t="e">
        <f>B66*'Food Cost and Composition'!#REF!</f>
        <v>#REF!</v>
      </c>
      <c r="J66" s="13" t="e">
        <f>B66*'Food Cost and Composition'!#REF!</f>
        <v>#REF!</v>
      </c>
      <c r="K66" s="13" t="e">
        <f>B66*'Food Cost and Composition'!#REF!</f>
        <v>#REF!</v>
      </c>
      <c r="L66" s="13" t="e">
        <f>B66*'Food Cost and Composition'!#REF!</f>
        <v>#REF!</v>
      </c>
      <c r="M66" s="13" t="e">
        <f>B66*'Food Cost and Composition'!#REF!</f>
        <v>#REF!</v>
      </c>
      <c r="N66" s="13" t="e">
        <f>B66*'Food Cost and Composition'!#REF!</f>
        <v>#REF!</v>
      </c>
      <c r="O66" s="13" t="e">
        <f>B66*'Food Cost and Composition'!#REF!</f>
        <v>#REF!</v>
      </c>
      <c r="P66" s="13" t="e">
        <f>B66*'Food Cost and Composition'!#REF!</f>
        <v>#REF!</v>
      </c>
      <c r="Q66" s="13" t="e">
        <f>B66*'Food Cost and Composition'!#REF!</f>
        <v>#REF!</v>
      </c>
      <c r="R66" s="13" t="e">
        <f>B66*'Food Cost and Composition'!#REF!</f>
        <v>#REF!</v>
      </c>
      <c r="S66" s="13" t="e">
        <f>B66*'Food Cost and Composition'!#REF!</f>
        <v>#REF!</v>
      </c>
      <c r="T66" s="13" t="e">
        <f>B66*'Food Cost and Composition'!#REF!</f>
        <v>#REF!</v>
      </c>
      <c r="U66" s="13" t="e">
        <f>B66*'Food Cost and Composition'!#REF!</f>
        <v>#REF!</v>
      </c>
      <c r="V66" s="14" t="e">
        <f>B66*'Food Cost and Composition'!#REF!</f>
        <v>#REF!</v>
      </c>
      <c r="W66" s="15" t="e">
        <f>B66*'Food Cost and Composition'!#REF!</f>
        <v>#REF!</v>
      </c>
      <c r="X66" s="16" t="s">
        <v>25</v>
      </c>
    </row>
    <row r="67" spans="1:24" x14ac:dyDescent="0.25">
      <c r="A67" s="10" t="s">
        <v>116</v>
      </c>
      <c r="B67" s="11">
        <v>1</v>
      </c>
      <c r="C67" s="12" t="e">
        <f>B67*'Food Cost and Composition'!#REF!</f>
        <v>#REF!</v>
      </c>
      <c r="D67" s="13" t="e">
        <f>B67*'Food Cost and Composition'!#REF!</f>
        <v>#REF!</v>
      </c>
      <c r="E67" s="13" t="e">
        <f>B67*'Food Cost and Composition'!#REF!</f>
        <v>#REF!</v>
      </c>
      <c r="F67" s="13" t="e">
        <f>B67*'Food Cost and Composition'!#REF!</f>
        <v>#REF!</v>
      </c>
      <c r="G67" s="13" t="e">
        <f>B67*'Food Cost and Composition'!#REF!</f>
        <v>#REF!</v>
      </c>
      <c r="H67" s="13" t="e">
        <f>B67*'Food Cost and Composition'!#REF!</f>
        <v>#REF!</v>
      </c>
      <c r="I67" s="13" t="e">
        <f>B67*'Food Cost and Composition'!#REF!</f>
        <v>#REF!</v>
      </c>
      <c r="J67" s="13" t="e">
        <f>B67*'Food Cost and Composition'!#REF!</f>
        <v>#REF!</v>
      </c>
      <c r="K67" s="13" t="e">
        <f>B67*'Food Cost and Composition'!#REF!</f>
        <v>#REF!</v>
      </c>
      <c r="L67" s="13" t="e">
        <f>B67*'Food Cost and Composition'!#REF!</f>
        <v>#REF!</v>
      </c>
      <c r="M67" s="13" t="e">
        <f>B67*'Food Cost and Composition'!#REF!</f>
        <v>#REF!</v>
      </c>
      <c r="N67" s="13" t="e">
        <f>B67*'Food Cost and Composition'!#REF!</f>
        <v>#REF!</v>
      </c>
      <c r="O67" s="13" t="e">
        <f>B67*'Food Cost and Composition'!#REF!</f>
        <v>#REF!</v>
      </c>
      <c r="P67" s="13" t="e">
        <f>B67*'Food Cost and Composition'!#REF!</f>
        <v>#REF!</v>
      </c>
      <c r="Q67" s="13" t="e">
        <f>B67*'Food Cost and Composition'!#REF!</f>
        <v>#REF!</v>
      </c>
      <c r="R67" s="13" t="e">
        <f>B67*'Food Cost and Composition'!#REF!</f>
        <v>#REF!</v>
      </c>
      <c r="S67" s="13" t="e">
        <f>B67*'Food Cost and Composition'!#REF!</f>
        <v>#REF!</v>
      </c>
      <c r="T67" s="13" t="e">
        <f>B67*'Food Cost and Composition'!#REF!</f>
        <v>#REF!</v>
      </c>
      <c r="U67" s="13" t="e">
        <f>B67*'Food Cost and Composition'!#REF!</f>
        <v>#REF!</v>
      </c>
      <c r="V67" s="14" t="e">
        <f>B67*'Food Cost and Composition'!#REF!</f>
        <v>#REF!</v>
      </c>
      <c r="W67" s="15" t="e">
        <f>B67*'Food Cost and Composition'!#REF!</f>
        <v>#REF!</v>
      </c>
      <c r="X67" s="16" t="s">
        <v>25</v>
      </c>
    </row>
    <row r="68" spans="1:24" x14ac:dyDescent="0.25">
      <c r="A68" s="10" t="s">
        <v>117</v>
      </c>
      <c r="B68" s="11">
        <v>1</v>
      </c>
      <c r="C68" s="12">
        <f>B68*'Food Cost and Composition'!H21</f>
        <v>264</v>
      </c>
      <c r="D68" s="13">
        <f>B68*'Food Cost and Composition'!I21</f>
        <v>9.2899999999999991</v>
      </c>
      <c r="E68" s="13">
        <f>B68*'Food Cost and Composition'!J21</f>
        <v>1.08</v>
      </c>
      <c r="F68" s="13">
        <f>B68*'Food Cost and Composition'!K21</f>
        <v>60.48</v>
      </c>
      <c r="G68" s="13">
        <f>B68*'Food Cost and Composition'!L21</f>
        <v>0</v>
      </c>
      <c r="H68" s="13">
        <f>B68*'Food Cost and Composition'!M21</f>
        <v>0</v>
      </c>
      <c r="I68" s="13">
        <f>B68*'Food Cost and Composition'!N21</f>
        <v>0</v>
      </c>
      <c r="J68" s="13">
        <f>B68*'Food Cost and Composition'!O21</f>
        <v>0.10100000000000001</v>
      </c>
      <c r="K68" s="13">
        <f>B68*'Food Cost and Composition'!P21</f>
        <v>0.08</v>
      </c>
      <c r="L68" s="13">
        <f>B68*'Food Cost and Composition'!Q21</f>
        <v>0.1</v>
      </c>
      <c r="M68" s="13">
        <f>B68*'Food Cost and Composition'!R21</f>
        <v>0.63500000000000001</v>
      </c>
      <c r="N68" s="13">
        <f>B68*'Food Cost and Composition'!S21</f>
        <v>0</v>
      </c>
      <c r="O68" s="13">
        <f>B68*'Food Cost and Composition'!T21</f>
        <v>279</v>
      </c>
      <c r="P68" s="13">
        <f>B68*'Food Cost and Composition'!U21</f>
        <v>5.1139999999999999</v>
      </c>
      <c r="Q68" s="13">
        <f>B68*'Food Cost and Composition'!V21</f>
        <v>15</v>
      </c>
      <c r="R68" s="13">
        <f>B68*'Food Cost and Composition'!W21</f>
        <v>2.35</v>
      </c>
      <c r="S68" s="13">
        <f>B68*'Food Cost and Composition'!X21</f>
        <v>38</v>
      </c>
      <c r="T68" s="13">
        <f>B68*'Food Cost and Composition'!Y21</f>
        <v>159</v>
      </c>
      <c r="U68" s="13">
        <f>B68*'Food Cost and Composition'!Z21</f>
        <v>4</v>
      </c>
      <c r="V68" s="14">
        <f>B68*'Food Cost and Composition'!AA21</f>
        <v>1</v>
      </c>
      <c r="W68" s="15">
        <f>B68*'Food Cost and Composition'!F21</f>
        <v>0.155</v>
      </c>
      <c r="X68" s="16" t="s">
        <v>118</v>
      </c>
    </row>
    <row r="69" spans="1:24" x14ac:dyDescent="0.25">
      <c r="A69" s="10" t="s">
        <v>119</v>
      </c>
      <c r="B69" s="11">
        <v>1</v>
      </c>
      <c r="C69" s="12">
        <f>B69*'Food Cost and Composition'!H22</f>
        <v>108</v>
      </c>
      <c r="D69" s="13">
        <f>B69*'Food Cost and Composition'!I22</f>
        <v>4.3600000000000003</v>
      </c>
      <c r="E69" s="13">
        <f>B69*'Food Cost and Composition'!J22</f>
        <v>1.24</v>
      </c>
      <c r="F69" s="13">
        <f>B69*'Food Cost and Composition'!K22</f>
        <v>21.88</v>
      </c>
      <c r="G69" s="13">
        <f>B69*'Food Cost and Composition'!L22</f>
        <v>0</v>
      </c>
      <c r="H69" s="13">
        <f>B69*'Food Cost and Composition'!M22</f>
        <v>0</v>
      </c>
      <c r="I69" s="13">
        <f>B69*'Food Cost and Composition'!N22</f>
        <v>0</v>
      </c>
      <c r="J69" s="13">
        <f>B69*'Food Cost and Composition'!O22</f>
        <v>6.8000000000000005E-2</v>
      </c>
      <c r="K69" s="13">
        <f>B69*'Food Cost and Composition'!P22</f>
        <v>0.17</v>
      </c>
      <c r="L69" s="13">
        <f>B69*'Food Cost and Composition'!Q22</f>
        <v>0.4</v>
      </c>
      <c r="M69" s="13">
        <f>B69*'Food Cost and Composition'!R22</f>
        <v>0.113</v>
      </c>
      <c r="N69" s="13">
        <f>B69*'Food Cost and Composition'!S22</f>
        <v>0</v>
      </c>
      <c r="O69" s="13">
        <f>B69*'Food Cost and Composition'!T22</f>
        <v>15</v>
      </c>
      <c r="P69" s="13">
        <f>B69*'Food Cost and Composition'!U22</f>
        <v>2.274</v>
      </c>
      <c r="Q69" s="13">
        <f>B69*'Food Cost and Composition'!V22</f>
        <v>9</v>
      </c>
      <c r="R69" s="13">
        <f>B69*'Food Cost and Composition'!W22</f>
        <v>1.25</v>
      </c>
      <c r="S69" s="13">
        <f>B69*'Food Cost and Composition'!X22</f>
        <v>89</v>
      </c>
      <c r="T69" s="13">
        <f>B69*'Food Cost and Composition'!Y22</f>
        <v>70</v>
      </c>
      <c r="U69" s="13">
        <f>B69*'Food Cost and Composition'!Z22</f>
        <v>3</v>
      </c>
      <c r="V69" s="14">
        <f>B69*'Food Cost and Composition'!AA22</f>
        <v>0.97</v>
      </c>
      <c r="W69" s="15">
        <f>B69*'Food Cost and Composition'!F22</f>
        <v>0.19</v>
      </c>
      <c r="X69" s="16" t="s">
        <v>118</v>
      </c>
    </row>
    <row r="70" spans="1:24" x14ac:dyDescent="0.25">
      <c r="A70" s="10" t="s">
        <v>120</v>
      </c>
      <c r="B70" s="11">
        <v>1</v>
      </c>
      <c r="C70" s="12" t="e">
        <f>B70*'Food Cost and Composition'!#REF!</f>
        <v>#REF!</v>
      </c>
      <c r="D70" s="13" t="e">
        <f>B70*'Food Cost and Composition'!#REF!</f>
        <v>#REF!</v>
      </c>
      <c r="E70" s="13" t="e">
        <f>B70*'Food Cost and Composition'!#REF!</f>
        <v>#REF!</v>
      </c>
      <c r="F70" s="13" t="e">
        <f>B70*'Food Cost and Composition'!#REF!</f>
        <v>#REF!</v>
      </c>
      <c r="G70" s="13" t="e">
        <f>B70*'Food Cost and Composition'!#REF!</f>
        <v>#REF!</v>
      </c>
      <c r="H70" s="13" t="e">
        <f>B70*'Food Cost and Composition'!#REF!</f>
        <v>#REF!</v>
      </c>
      <c r="I70" s="13" t="e">
        <f>B70*'Food Cost and Composition'!#REF!</f>
        <v>#REF!</v>
      </c>
      <c r="J70" s="13" t="e">
        <f>B70*'Food Cost and Composition'!#REF!</f>
        <v>#REF!</v>
      </c>
      <c r="K70" s="13" t="e">
        <f>B70*'Food Cost and Composition'!#REF!</f>
        <v>#REF!</v>
      </c>
      <c r="L70" s="13" t="e">
        <f>B70*'Food Cost and Composition'!#REF!</f>
        <v>#REF!</v>
      </c>
      <c r="M70" s="13" t="e">
        <f>B70*'Food Cost and Composition'!#REF!</f>
        <v>#REF!</v>
      </c>
      <c r="N70" s="13" t="e">
        <f>B70*'Food Cost and Composition'!#REF!</f>
        <v>#REF!</v>
      </c>
      <c r="O70" s="13" t="e">
        <f>B70*'Food Cost and Composition'!#REF!</f>
        <v>#REF!</v>
      </c>
      <c r="P70" s="13" t="e">
        <f>B70*'Food Cost and Composition'!#REF!</f>
        <v>#REF!</v>
      </c>
      <c r="Q70" s="13" t="e">
        <f>B70*'Food Cost and Composition'!#REF!</f>
        <v>#REF!</v>
      </c>
      <c r="R70" s="13" t="e">
        <f>B70*'Food Cost and Composition'!#REF!</f>
        <v>#REF!</v>
      </c>
      <c r="S70" s="13" t="e">
        <f>B70*'Food Cost and Composition'!#REF!</f>
        <v>#REF!</v>
      </c>
      <c r="T70" s="13" t="e">
        <f>B70*'Food Cost and Composition'!#REF!</f>
        <v>#REF!</v>
      </c>
      <c r="U70" s="13" t="e">
        <f>B70*'Food Cost and Composition'!#REF!</f>
        <v>#REF!</v>
      </c>
      <c r="V70" s="14" t="e">
        <f>B70*'Food Cost and Composition'!#REF!</f>
        <v>#REF!</v>
      </c>
      <c r="W70" s="15" t="e">
        <f>B70*'Food Cost and Composition'!#REF!</f>
        <v>#REF!</v>
      </c>
      <c r="X70" s="16" t="s">
        <v>30</v>
      </c>
    </row>
    <row r="71" spans="1:24" x14ac:dyDescent="0.25">
      <c r="A71" s="10" t="s">
        <v>121</v>
      </c>
      <c r="B71" s="11">
        <v>1</v>
      </c>
      <c r="C71" s="12" t="e">
        <f>B71*'Food Cost and Composition'!#REF!</f>
        <v>#REF!</v>
      </c>
      <c r="D71" s="13" t="e">
        <f>B71*'Food Cost and Composition'!#REF!</f>
        <v>#REF!</v>
      </c>
      <c r="E71" s="13" t="e">
        <f>B71*'Food Cost and Composition'!#REF!</f>
        <v>#REF!</v>
      </c>
      <c r="F71" s="13" t="e">
        <f>B71*'Food Cost and Composition'!#REF!</f>
        <v>#REF!</v>
      </c>
      <c r="G71" s="13" t="e">
        <f>B71*'Food Cost and Composition'!#REF!</f>
        <v>#REF!</v>
      </c>
      <c r="H71" s="13" t="e">
        <f>B71*'Food Cost and Composition'!#REF!</f>
        <v>#REF!</v>
      </c>
      <c r="I71" s="13" t="e">
        <f>B71*'Food Cost and Composition'!#REF!</f>
        <v>#REF!</v>
      </c>
      <c r="J71" s="13" t="e">
        <f>B71*'Food Cost and Composition'!#REF!</f>
        <v>#REF!</v>
      </c>
      <c r="K71" s="13" t="e">
        <f>B71*'Food Cost and Composition'!#REF!</f>
        <v>#REF!</v>
      </c>
      <c r="L71" s="13" t="e">
        <f>B71*'Food Cost and Composition'!#REF!</f>
        <v>#REF!</v>
      </c>
      <c r="M71" s="13" t="e">
        <f>B71*'Food Cost and Composition'!#REF!</f>
        <v>#REF!</v>
      </c>
      <c r="N71" s="13" t="e">
        <f>B71*'Food Cost and Composition'!#REF!</f>
        <v>#REF!</v>
      </c>
      <c r="O71" s="13" t="e">
        <f>B71*'Food Cost and Composition'!#REF!</f>
        <v>#REF!</v>
      </c>
      <c r="P71" s="13" t="e">
        <f>B71*'Food Cost and Composition'!#REF!</f>
        <v>#REF!</v>
      </c>
      <c r="Q71" s="13" t="e">
        <f>B71*'Food Cost and Composition'!#REF!</f>
        <v>#REF!</v>
      </c>
      <c r="R71" s="13" t="e">
        <f>B71*'Food Cost and Composition'!#REF!</f>
        <v>#REF!</v>
      </c>
      <c r="S71" s="13" t="e">
        <f>B71*'Food Cost and Composition'!#REF!</f>
        <v>#REF!</v>
      </c>
      <c r="T71" s="13" t="e">
        <f>B71*'Food Cost and Composition'!#REF!</f>
        <v>#REF!</v>
      </c>
      <c r="U71" s="13" t="e">
        <f>B71*'Food Cost and Composition'!#REF!</f>
        <v>#REF!</v>
      </c>
      <c r="V71" s="14" t="e">
        <f>B71*'Food Cost and Composition'!#REF!</f>
        <v>#REF!</v>
      </c>
      <c r="W71" s="15" t="e">
        <f>B71*'Food Cost and Composition'!#REF!</f>
        <v>#REF!</v>
      </c>
      <c r="X71" s="16" t="s">
        <v>122</v>
      </c>
    </row>
    <row r="72" spans="1:24" x14ac:dyDescent="0.25">
      <c r="A72" s="10" t="s">
        <v>123</v>
      </c>
      <c r="B72" s="11">
        <v>1</v>
      </c>
      <c r="C72" s="12">
        <f>B72*'Food Cost and Composition'!H20</f>
        <v>182</v>
      </c>
      <c r="D72" s="13">
        <f>B72*'Food Cost and Composition'!I20</f>
        <v>6.73</v>
      </c>
      <c r="E72" s="13">
        <f>B72*'Food Cost and Composition'!J20</f>
        <v>2.11</v>
      </c>
      <c r="F72" s="13">
        <f>B72*'Food Cost and Composition'!K20</f>
        <v>33.85</v>
      </c>
      <c r="G72" s="13">
        <f>B72*'Food Cost and Composition'!L20</f>
        <v>8</v>
      </c>
      <c r="H72" s="13">
        <f>B72*'Food Cost and Composition'!M20</f>
        <v>0</v>
      </c>
      <c r="I72" s="13">
        <f>B72*'Food Cost and Composition'!N20</f>
        <v>0.1</v>
      </c>
      <c r="J72" s="13">
        <f>B72*'Food Cost and Composition'!O20</f>
        <v>0.10299999999999999</v>
      </c>
      <c r="K72" s="13">
        <f>B72*'Food Cost and Composition'!P20</f>
        <v>0.18</v>
      </c>
      <c r="L72" s="13">
        <f>B72*'Food Cost and Composition'!Q20</f>
        <v>0.2</v>
      </c>
      <c r="M72" s="13">
        <f>B72*'Food Cost and Composition'!R20</f>
        <v>0.53800000000000003</v>
      </c>
      <c r="N72" s="13">
        <f>B72*'Food Cost and Composition'!S20</f>
        <v>0.14000000000000001</v>
      </c>
      <c r="O72" s="13">
        <f>B72*'Food Cost and Composition'!T20</f>
        <v>176</v>
      </c>
      <c r="P72" s="13">
        <f>B72*'Food Cost and Composition'!U20</f>
        <v>3.984</v>
      </c>
      <c r="Q72" s="13">
        <f>B72*'Food Cost and Composition'!V20</f>
        <v>17</v>
      </c>
      <c r="R72" s="13">
        <f>B72*'Food Cost and Composition'!W20</f>
        <v>1.9</v>
      </c>
      <c r="S72" s="13">
        <f>B72*'Food Cost and Composition'!X20</f>
        <v>28</v>
      </c>
      <c r="T72" s="13">
        <f>B72*'Food Cost and Composition'!Y20</f>
        <v>116</v>
      </c>
      <c r="U72" s="13">
        <f>B72*'Food Cost and Composition'!Z20</f>
        <v>10</v>
      </c>
      <c r="V72" s="14">
        <f>B72*'Food Cost and Composition'!AA20</f>
        <v>0.91</v>
      </c>
      <c r="W72" s="15">
        <f>B72*'Food Cost and Composition'!F20</f>
        <v>0.13800000000000001</v>
      </c>
      <c r="X72" s="16" t="s">
        <v>124</v>
      </c>
    </row>
    <row r="73" spans="1:24" x14ac:dyDescent="0.25">
      <c r="A73" s="10" t="s">
        <v>125</v>
      </c>
      <c r="B73" s="11">
        <v>1</v>
      </c>
      <c r="C73" s="12" t="e">
        <f>B73*'Food Cost and Composition'!#REF!</f>
        <v>#REF!</v>
      </c>
      <c r="D73" s="13" t="e">
        <f>B73*'Food Cost and Composition'!#REF!</f>
        <v>#REF!</v>
      </c>
      <c r="E73" s="13" t="e">
        <f>B73*'Food Cost and Composition'!#REF!</f>
        <v>#REF!</v>
      </c>
      <c r="F73" s="13" t="e">
        <f>B73*'Food Cost and Composition'!#REF!</f>
        <v>#REF!</v>
      </c>
      <c r="G73" s="13" t="e">
        <f>B73*'Food Cost and Composition'!#REF!</f>
        <v>#REF!</v>
      </c>
      <c r="H73" s="13" t="e">
        <f>B73*'Food Cost and Composition'!#REF!</f>
        <v>#REF!</v>
      </c>
      <c r="I73" s="13" t="e">
        <f>B73*'Food Cost and Composition'!#REF!</f>
        <v>#REF!</v>
      </c>
      <c r="J73" s="13" t="e">
        <f>B73*'Food Cost and Composition'!#REF!</f>
        <v>#REF!</v>
      </c>
      <c r="K73" s="13" t="e">
        <f>B73*'Food Cost and Composition'!#REF!</f>
        <v>#REF!</v>
      </c>
      <c r="L73" s="13" t="e">
        <f>B73*'Food Cost and Composition'!#REF!</f>
        <v>#REF!</v>
      </c>
      <c r="M73" s="13" t="e">
        <f>B73*'Food Cost and Composition'!#REF!</f>
        <v>#REF!</v>
      </c>
      <c r="N73" s="13" t="e">
        <f>B73*'Food Cost and Composition'!#REF!</f>
        <v>#REF!</v>
      </c>
      <c r="O73" s="13" t="e">
        <f>B73*'Food Cost and Composition'!#REF!</f>
        <v>#REF!</v>
      </c>
      <c r="P73" s="13" t="e">
        <f>B73*'Food Cost and Composition'!#REF!</f>
        <v>#REF!</v>
      </c>
      <c r="Q73" s="13" t="e">
        <f>B73*'Food Cost and Composition'!#REF!</f>
        <v>#REF!</v>
      </c>
      <c r="R73" s="13" t="e">
        <f>B73*'Food Cost and Composition'!#REF!</f>
        <v>#REF!</v>
      </c>
      <c r="S73" s="13" t="e">
        <f>B73*'Food Cost and Composition'!#REF!</f>
        <v>#REF!</v>
      </c>
      <c r="T73" s="13" t="e">
        <f>B73*'Food Cost and Composition'!#REF!</f>
        <v>#REF!</v>
      </c>
      <c r="U73" s="13" t="e">
        <f>B73*'Food Cost and Composition'!#REF!</f>
        <v>#REF!</v>
      </c>
      <c r="V73" s="14" t="e">
        <f>B73*'Food Cost and Composition'!#REF!</f>
        <v>#REF!</v>
      </c>
      <c r="W73" s="15" t="e">
        <f>B73*'Food Cost and Composition'!#REF!</f>
        <v>#REF!</v>
      </c>
      <c r="X73" s="16" t="s">
        <v>44</v>
      </c>
    </row>
    <row r="74" spans="1:24" x14ac:dyDescent="0.25">
      <c r="A74" s="10" t="s">
        <v>126</v>
      </c>
      <c r="B74" s="11">
        <v>1</v>
      </c>
      <c r="C74" s="12" t="e">
        <f>B74*'Food Cost and Composition'!#REF!</f>
        <v>#REF!</v>
      </c>
      <c r="D74" s="13" t="e">
        <f>B74*'Food Cost and Composition'!#REF!</f>
        <v>#REF!</v>
      </c>
      <c r="E74" s="13" t="e">
        <f>B74*'Food Cost and Composition'!#REF!</f>
        <v>#REF!</v>
      </c>
      <c r="F74" s="13" t="e">
        <f>B74*'Food Cost and Composition'!#REF!</f>
        <v>#REF!</v>
      </c>
      <c r="G74" s="13" t="e">
        <f>B74*'Food Cost and Composition'!#REF!</f>
        <v>#REF!</v>
      </c>
      <c r="H74" s="13" t="e">
        <f>B74*'Food Cost and Composition'!#REF!</f>
        <v>#REF!</v>
      </c>
      <c r="I74" s="13" t="e">
        <f>B74*'Food Cost and Composition'!#REF!</f>
        <v>#REF!</v>
      </c>
      <c r="J74" s="13" t="e">
        <f>B74*'Food Cost and Composition'!#REF!</f>
        <v>#REF!</v>
      </c>
      <c r="K74" s="13" t="e">
        <f>B74*'Food Cost and Composition'!#REF!</f>
        <v>#REF!</v>
      </c>
      <c r="L74" s="13" t="e">
        <f>B74*'Food Cost and Composition'!#REF!</f>
        <v>#REF!</v>
      </c>
      <c r="M74" s="13" t="e">
        <f>B74*'Food Cost and Composition'!#REF!</f>
        <v>#REF!</v>
      </c>
      <c r="N74" s="13" t="e">
        <f>B74*'Food Cost and Composition'!#REF!</f>
        <v>#REF!</v>
      </c>
      <c r="O74" s="13" t="e">
        <f>B74*'Food Cost and Composition'!#REF!</f>
        <v>#REF!</v>
      </c>
      <c r="P74" s="13" t="e">
        <f>B74*'Food Cost and Composition'!#REF!</f>
        <v>#REF!</v>
      </c>
      <c r="Q74" s="13" t="e">
        <f>B74*'Food Cost and Composition'!#REF!</f>
        <v>#REF!</v>
      </c>
      <c r="R74" s="13" t="e">
        <f>B74*'Food Cost and Composition'!#REF!</f>
        <v>#REF!</v>
      </c>
      <c r="S74" s="13" t="e">
        <f>B74*'Food Cost and Composition'!#REF!</f>
        <v>#REF!</v>
      </c>
      <c r="T74" s="13" t="e">
        <f>B74*'Food Cost and Composition'!#REF!</f>
        <v>#REF!</v>
      </c>
      <c r="U74" s="13" t="e">
        <f>B74*'Food Cost and Composition'!#REF!</f>
        <v>#REF!</v>
      </c>
      <c r="V74" s="14" t="e">
        <f>B74*'Food Cost and Composition'!#REF!</f>
        <v>#REF!</v>
      </c>
      <c r="W74" s="15" t="e">
        <f>B74*'Food Cost and Composition'!#REF!</f>
        <v>#REF!</v>
      </c>
      <c r="X74" s="16" t="s">
        <v>44</v>
      </c>
    </row>
    <row r="75" spans="1:24" x14ac:dyDescent="0.25">
      <c r="A75" s="10" t="s">
        <v>127</v>
      </c>
      <c r="B75" s="11">
        <v>1</v>
      </c>
      <c r="C75" s="12" t="e">
        <f>B75*'Food Cost and Composition'!#REF!</f>
        <v>#REF!</v>
      </c>
      <c r="D75" s="13" t="e">
        <f>B75*'Food Cost and Composition'!#REF!</f>
        <v>#REF!</v>
      </c>
      <c r="E75" s="13" t="e">
        <f>B75*'Food Cost and Composition'!#REF!</f>
        <v>#REF!</v>
      </c>
      <c r="F75" s="13" t="e">
        <f>B75*'Food Cost and Composition'!#REF!</f>
        <v>#REF!</v>
      </c>
      <c r="G75" s="13" t="e">
        <f>B75*'Food Cost and Composition'!#REF!</f>
        <v>#REF!</v>
      </c>
      <c r="H75" s="13" t="e">
        <f>B75*'Food Cost and Composition'!#REF!</f>
        <v>#REF!</v>
      </c>
      <c r="I75" s="13" t="e">
        <f>B75*'Food Cost and Composition'!#REF!</f>
        <v>#REF!</v>
      </c>
      <c r="J75" s="13" t="e">
        <f>B75*'Food Cost and Composition'!#REF!</f>
        <v>#REF!</v>
      </c>
      <c r="K75" s="13" t="e">
        <f>B75*'Food Cost and Composition'!#REF!</f>
        <v>#REF!</v>
      </c>
      <c r="L75" s="13" t="e">
        <f>B75*'Food Cost and Composition'!#REF!</f>
        <v>#REF!</v>
      </c>
      <c r="M75" s="13" t="e">
        <f>B75*'Food Cost and Composition'!#REF!</f>
        <v>#REF!</v>
      </c>
      <c r="N75" s="13" t="e">
        <f>B75*'Food Cost and Composition'!#REF!</f>
        <v>#REF!</v>
      </c>
      <c r="O75" s="13" t="e">
        <f>B75*'Food Cost and Composition'!#REF!</f>
        <v>#REF!</v>
      </c>
      <c r="P75" s="13" t="e">
        <f>B75*'Food Cost and Composition'!#REF!</f>
        <v>#REF!</v>
      </c>
      <c r="Q75" s="13" t="e">
        <f>B75*'Food Cost and Composition'!#REF!</f>
        <v>#REF!</v>
      </c>
      <c r="R75" s="13" t="e">
        <f>B75*'Food Cost and Composition'!#REF!</f>
        <v>#REF!</v>
      </c>
      <c r="S75" s="13" t="e">
        <f>B75*'Food Cost and Composition'!#REF!</f>
        <v>#REF!</v>
      </c>
      <c r="T75" s="13" t="e">
        <f>B75*'Food Cost and Composition'!#REF!</f>
        <v>#REF!</v>
      </c>
      <c r="U75" s="13" t="e">
        <f>B75*'Food Cost and Composition'!#REF!</f>
        <v>#REF!</v>
      </c>
      <c r="V75" s="14" t="e">
        <f>B75*'Food Cost and Composition'!#REF!</f>
        <v>#REF!</v>
      </c>
      <c r="W75" s="15" t="e">
        <f>B75*'Food Cost and Composition'!#REF!</f>
        <v>#REF!</v>
      </c>
      <c r="X75" s="16" t="s">
        <v>44</v>
      </c>
    </row>
    <row r="76" spans="1:24" x14ac:dyDescent="0.25">
      <c r="A76" s="10" t="s">
        <v>128</v>
      </c>
      <c r="B76" s="11">
        <v>1</v>
      </c>
      <c r="C76" s="12" t="e">
        <f>B76*'Food Cost and Composition'!#REF!</f>
        <v>#REF!</v>
      </c>
      <c r="D76" s="13" t="e">
        <f>B76*'Food Cost and Composition'!#REF!</f>
        <v>#REF!</v>
      </c>
      <c r="E76" s="13" t="e">
        <f>B76*'Food Cost and Composition'!#REF!</f>
        <v>#REF!</v>
      </c>
      <c r="F76" s="13" t="e">
        <f>B76*'Food Cost and Composition'!#REF!</f>
        <v>#REF!</v>
      </c>
      <c r="G76" s="13" t="e">
        <f>B76*'Food Cost and Composition'!#REF!</f>
        <v>#REF!</v>
      </c>
      <c r="H76" s="13" t="e">
        <f>B76*'Food Cost and Composition'!#REF!</f>
        <v>#REF!</v>
      </c>
      <c r="I76" s="13" t="e">
        <f>B76*'Food Cost and Composition'!#REF!</f>
        <v>#REF!</v>
      </c>
      <c r="J76" s="13" t="e">
        <f>B76*'Food Cost and Composition'!#REF!</f>
        <v>#REF!</v>
      </c>
      <c r="K76" s="13" t="e">
        <f>B76*'Food Cost and Composition'!#REF!</f>
        <v>#REF!</v>
      </c>
      <c r="L76" s="13" t="e">
        <f>B76*'Food Cost and Composition'!#REF!</f>
        <v>#REF!</v>
      </c>
      <c r="M76" s="13" t="e">
        <f>B76*'Food Cost and Composition'!#REF!</f>
        <v>#REF!</v>
      </c>
      <c r="N76" s="13" t="e">
        <f>B76*'Food Cost and Composition'!#REF!</f>
        <v>#REF!</v>
      </c>
      <c r="O76" s="13" t="e">
        <f>B76*'Food Cost and Composition'!#REF!</f>
        <v>#REF!</v>
      </c>
      <c r="P76" s="13" t="e">
        <f>B76*'Food Cost and Composition'!#REF!</f>
        <v>#REF!</v>
      </c>
      <c r="Q76" s="13" t="e">
        <f>B76*'Food Cost and Composition'!#REF!</f>
        <v>#REF!</v>
      </c>
      <c r="R76" s="13" t="e">
        <f>B76*'Food Cost and Composition'!#REF!</f>
        <v>#REF!</v>
      </c>
      <c r="S76" s="13" t="e">
        <f>B76*'Food Cost and Composition'!#REF!</f>
        <v>#REF!</v>
      </c>
      <c r="T76" s="13" t="e">
        <f>B76*'Food Cost and Composition'!#REF!</f>
        <v>#REF!</v>
      </c>
      <c r="U76" s="13" t="e">
        <f>B76*'Food Cost and Composition'!#REF!</f>
        <v>#REF!</v>
      </c>
      <c r="V76" s="14" t="e">
        <f>B76*'Food Cost and Composition'!#REF!</f>
        <v>#REF!</v>
      </c>
      <c r="W76" s="15" t="e">
        <f>B76*'Food Cost and Composition'!#REF!</f>
        <v>#REF!</v>
      </c>
      <c r="X76" s="16" t="s">
        <v>57</v>
      </c>
    </row>
    <row r="77" spans="1:24" x14ac:dyDescent="0.25">
      <c r="A77" s="10" t="s">
        <v>129</v>
      </c>
      <c r="B77" s="11">
        <v>1</v>
      </c>
      <c r="C77" s="12" t="e">
        <f>B77*'Food Cost and Composition'!#REF!</f>
        <v>#REF!</v>
      </c>
      <c r="D77" s="13" t="e">
        <f>B77*'Food Cost and Composition'!#REF!</f>
        <v>#REF!</v>
      </c>
      <c r="E77" s="13" t="e">
        <f>B77*'Food Cost and Composition'!#REF!</f>
        <v>#REF!</v>
      </c>
      <c r="F77" s="13" t="e">
        <f>B77*'Food Cost and Composition'!#REF!</f>
        <v>#REF!</v>
      </c>
      <c r="G77" s="13" t="e">
        <f>B77*'Food Cost and Composition'!#REF!</f>
        <v>#REF!</v>
      </c>
      <c r="H77" s="13" t="e">
        <f>B77*'Food Cost and Composition'!#REF!</f>
        <v>#REF!</v>
      </c>
      <c r="I77" s="13" t="e">
        <f>B77*'Food Cost and Composition'!#REF!</f>
        <v>#REF!</v>
      </c>
      <c r="J77" s="13" t="e">
        <f>B77*'Food Cost and Composition'!#REF!</f>
        <v>#REF!</v>
      </c>
      <c r="K77" s="13" t="e">
        <f>B77*'Food Cost and Composition'!#REF!</f>
        <v>#REF!</v>
      </c>
      <c r="L77" s="13" t="e">
        <f>B77*'Food Cost and Composition'!#REF!</f>
        <v>#REF!</v>
      </c>
      <c r="M77" s="13" t="e">
        <f>B77*'Food Cost and Composition'!#REF!</f>
        <v>#REF!</v>
      </c>
      <c r="N77" s="13" t="e">
        <f>B77*'Food Cost and Composition'!#REF!</f>
        <v>#REF!</v>
      </c>
      <c r="O77" s="13" t="e">
        <f>B77*'Food Cost and Composition'!#REF!</f>
        <v>#REF!</v>
      </c>
      <c r="P77" s="13" t="e">
        <f>B77*'Food Cost and Composition'!#REF!</f>
        <v>#REF!</v>
      </c>
      <c r="Q77" s="13" t="e">
        <f>B77*'Food Cost and Composition'!#REF!</f>
        <v>#REF!</v>
      </c>
      <c r="R77" s="13" t="e">
        <f>B77*'Food Cost and Composition'!#REF!</f>
        <v>#REF!</v>
      </c>
      <c r="S77" s="13" t="e">
        <f>B77*'Food Cost and Composition'!#REF!</f>
        <v>#REF!</v>
      </c>
      <c r="T77" s="13" t="e">
        <f>B77*'Food Cost and Composition'!#REF!</f>
        <v>#REF!</v>
      </c>
      <c r="U77" s="13" t="e">
        <f>B77*'Food Cost and Composition'!#REF!</f>
        <v>#REF!</v>
      </c>
      <c r="V77" s="14" t="e">
        <f>B77*'Food Cost and Composition'!#REF!</f>
        <v>#REF!</v>
      </c>
      <c r="W77" s="15" t="e">
        <f>B77*'Food Cost and Composition'!#REF!</f>
        <v>#REF!</v>
      </c>
      <c r="X77" s="16" t="s">
        <v>44</v>
      </c>
    </row>
    <row r="78" spans="1:24" x14ac:dyDescent="0.25">
      <c r="A78" s="10" t="s">
        <v>130</v>
      </c>
      <c r="B78" s="11">
        <v>1</v>
      </c>
      <c r="C78" s="12">
        <f>B78*'Food Cost and Composition'!H12</f>
        <v>18</v>
      </c>
      <c r="D78" s="13">
        <f>B78*'Food Cost and Composition'!I12</f>
        <v>0.47</v>
      </c>
      <c r="E78" s="13">
        <f>B78*'Food Cost and Composition'!J12</f>
        <v>0.14000000000000001</v>
      </c>
      <c r="F78" s="13">
        <f>B78*'Food Cost and Composition'!K12</f>
        <v>4.04</v>
      </c>
      <c r="G78" s="13">
        <f>B78*'Food Cost and Composition'!L12</f>
        <v>407</v>
      </c>
      <c r="H78" s="13">
        <f>B78*'Food Cost and Composition'!M12</f>
        <v>2</v>
      </c>
      <c r="I78" s="13">
        <f>B78*'Food Cost and Composition'!N12</f>
        <v>0</v>
      </c>
      <c r="J78" s="13">
        <f>B78*'Food Cost and Composition'!O12</f>
        <v>8.2000000000000003E-2</v>
      </c>
      <c r="K78" s="13">
        <f>B78*'Food Cost and Composition'!P12</f>
        <v>0.54</v>
      </c>
      <c r="L78" s="13">
        <f>B78*'Food Cost and Composition'!Q12</f>
        <v>7.2</v>
      </c>
      <c r="M78" s="13">
        <f>B78*'Food Cost and Composition'!R12</f>
        <v>1.2999999999999999E-2</v>
      </c>
      <c r="N78" s="13">
        <f>B78*'Food Cost and Composition'!S12</f>
        <v>0</v>
      </c>
      <c r="O78" s="13">
        <f>B78*'Food Cost and Composition'!T12</f>
        <v>7</v>
      </c>
      <c r="P78" s="13">
        <f>B78*'Food Cost and Composition'!U12</f>
        <v>0.40300000000000002</v>
      </c>
      <c r="Q78" s="13">
        <f>B78*'Food Cost and Composition'!V12</f>
        <v>18</v>
      </c>
      <c r="R78" s="13">
        <f>B78*'Food Cost and Composition'!W12</f>
        <v>0.47</v>
      </c>
      <c r="S78" s="13">
        <f>B78*'Food Cost and Composition'!X12</f>
        <v>6</v>
      </c>
      <c r="T78" s="13">
        <f>B78*'Food Cost and Composition'!Y12</f>
        <v>131</v>
      </c>
      <c r="U78" s="13">
        <f>B78*'Food Cost and Composition'!Z12</f>
        <v>31</v>
      </c>
      <c r="V78" s="14">
        <f>B78*'Food Cost and Composition'!AA12</f>
        <v>0.19</v>
      </c>
      <c r="W78" s="15">
        <f>B78*'Food Cost and Composition'!F12</f>
        <v>0.12255000000000001</v>
      </c>
      <c r="X78" s="16" t="s">
        <v>44</v>
      </c>
    </row>
    <row r="79" spans="1:24" x14ac:dyDescent="0.25">
      <c r="A79" s="10" t="s">
        <v>131</v>
      </c>
      <c r="B79" s="11">
        <v>1</v>
      </c>
      <c r="C79" s="12">
        <f>B79*'Food Cost and Composition'!H13</f>
        <v>55</v>
      </c>
      <c r="D79" s="13">
        <f>B79*'Food Cost and Composition'!I13</f>
        <v>1.88</v>
      </c>
      <c r="E79" s="13">
        <f>B79*'Food Cost and Composition'!J13</f>
        <v>1</v>
      </c>
      <c r="F79" s="13">
        <f>B79*'Food Cost and Composition'!K13</f>
        <v>11.76</v>
      </c>
      <c r="G79" s="13">
        <f>B79*'Food Cost and Composition'!L13</f>
        <v>2</v>
      </c>
      <c r="H79" s="13">
        <f>B79*'Food Cost and Composition'!M13</f>
        <v>1.5</v>
      </c>
      <c r="I79" s="13">
        <f>B79*'Food Cost and Composition'!N13</f>
        <v>0</v>
      </c>
      <c r="J79" s="13">
        <f>B79*'Food Cost and Composition'!O13</f>
        <v>0.03</v>
      </c>
      <c r="K79" s="13">
        <f>B79*'Food Cost and Composition'!P13</f>
        <v>7.0000000000000007E-2</v>
      </c>
      <c r="L79" s="13">
        <f>B79*'Food Cost and Composition'!Q13</f>
        <v>0</v>
      </c>
      <c r="M79" s="13">
        <f>B79*'Food Cost and Composition'!R13</f>
        <v>3.2000000000000001E-2</v>
      </c>
      <c r="N79" s="13">
        <f>B79*'Food Cost and Composition'!S13</f>
        <v>0</v>
      </c>
      <c r="O79" s="13">
        <f>B79*'Food Cost and Composition'!T13</f>
        <v>30</v>
      </c>
      <c r="P79" s="13">
        <f>B79*'Food Cost and Composition'!U13</f>
        <v>0.82399999999999995</v>
      </c>
      <c r="Q79" s="13">
        <f>B79*'Food Cost and Composition'!V13</f>
        <v>2</v>
      </c>
      <c r="R79" s="13">
        <f>B79*'Food Cost and Composition'!W13</f>
        <v>0.22</v>
      </c>
      <c r="S79" s="13">
        <f>B79*'Food Cost and Composition'!X13</f>
        <v>11</v>
      </c>
      <c r="T79" s="13">
        <f>B79*'Food Cost and Composition'!Y13</f>
        <v>108</v>
      </c>
      <c r="U79" s="13">
        <f>B79*'Food Cost and Composition'!Z13</f>
        <v>168</v>
      </c>
      <c r="V79" s="14">
        <f>B79*'Food Cost and Composition'!AA13</f>
        <v>0.26</v>
      </c>
      <c r="W79" s="15">
        <f>B79*'Food Cost and Composition'!F13</f>
        <v>0.13089999999999999</v>
      </c>
      <c r="X79" s="16" t="s">
        <v>44</v>
      </c>
    </row>
    <row r="80" spans="1:24" x14ac:dyDescent="0.25">
      <c r="A80" s="10" t="s">
        <v>132</v>
      </c>
      <c r="B80" s="11">
        <v>1</v>
      </c>
      <c r="C80" s="12">
        <f>B80*'Food Cost and Composition'!H14</f>
        <v>17</v>
      </c>
      <c r="D80" s="13">
        <f>B80*'Food Cost and Composition'!I14</f>
        <v>0.86</v>
      </c>
      <c r="E80" s="13">
        <f>B80*'Food Cost and Composition'!J14</f>
        <v>0.35</v>
      </c>
      <c r="F80" s="13">
        <f>B80*'Food Cost and Composition'!K14</f>
        <v>3.3</v>
      </c>
      <c r="G80" s="13">
        <f>B80*'Food Cost and Composition'!L14</f>
        <v>14</v>
      </c>
      <c r="H80" s="13">
        <f>B80*'Food Cost and Composition'!M14</f>
        <v>2.1</v>
      </c>
      <c r="I80" s="13">
        <f>B80*'Food Cost and Composition'!N14</f>
        <v>0</v>
      </c>
      <c r="J80" s="13">
        <f>B80*'Food Cost and Composition'!O14</f>
        <v>2.3E-2</v>
      </c>
      <c r="K80" s="13">
        <f>B80*'Food Cost and Composition'!P14</f>
        <v>0.02</v>
      </c>
      <c r="L80" s="13">
        <f>B80*'Food Cost and Composition'!Q14</f>
        <v>29.8</v>
      </c>
      <c r="M80" s="13">
        <f>B80*'Food Cost and Composition'!R14</f>
        <v>1.2E-2</v>
      </c>
      <c r="N80" s="13">
        <f>B80*'Food Cost and Composition'!S14</f>
        <v>0</v>
      </c>
      <c r="O80" s="13">
        <f>B80*'Food Cost and Composition'!T14</f>
        <v>21</v>
      </c>
      <c r="P80" s="13">
        <f>B80*'Food Cost and Composition'!U14</f>
        <v>0.158</v>
      </c>
      <c r="Q80" s="13">
        <f>B80*'Food Cost and Composition'!V14</f>
        <v>29</v>
      </c>
      <c r="R80" s="13">
        <f>B80*'Food Cost and Composition'!W14</f>
        <v>0.81</v>
      </c>
      <c r="S80" s="13">
        <f>B80*'Food Cost and Composition'!X14</f>
        <v>10</v>
      </c>
      <c r="T80" s="13">
        <f>B80*'Food Cost and Composition'!Y14</f>
        <v>73</v>
      </c>
      <c r="U80" s="13">
        <f>B80*'Food Cost and Composition'!Z14</f>
        <v>2</v>
      </c>
      <c r="V80" s="14">
        <f>B80*'Food Cost and Composition'!AA14</f>
        <v>0.15</v>
      </c>
      <c r="W80" s="15">
        <f>B80*'Food Cost and Composition'!F14</f>
        <v>0.12839999999999999</v>
      </c>
      <c r="X80" s="16" t="s">
        <v>44</v>
      </c>
    </row>
    <row r="81" spans="1:24" x14ac:dyDescent="0.25">
      <c r="A81" s="10" t="s">
        <v>133</v>
      </c>
      <c r="B81" s="11">
        <v>1</v>
      </c>
      <c r="C81" s="12" t="e">
        <f>B81*'Food Cost and Composition'!#REF!</f>
        <v>#REF!</v>
      </c>
      <c r="D81" s="13" t="e">
        <f>B81*'Food Cost and Composition'!#REF!</f>
        <v>#REF!</v>
      </c>
      <c r="E81" s="13" t="e">
        <f>B81*'Food Cost and Composition'!#REF!</f>
        <v>#REF!</v>
      </c>
      <c r="F81" s="13" t="e">
        <f>B81*'Food Cost and Composition'!#REF!</f>
        <v>#REF!</v>
      </c>
      <c r="G81" s="13" t="e">
        <f>B81*'Food Cost and Composition'!#REF!</f>
        <v>#REF!</v>
      </c>
      <c r="H81" s="13" t="e">
        <f>B81*'Food Cost and Composition'!#REF!</f>
        <v>#REF!</v>
      </c>
      <c r="I81" s="13" t="e">
        <f>B81*'Food Cost and Composition'!#REF!</f>
        <v>#REF!</v>
      </c>
      <c r="J81" s="13" t="e">
        <f>B81*'Food Cost and Composition'!#REF!</f>
        <v>#REF!</v>
      </c>
      <c r="K81" s="13" t="e">
        <f>B81*'Food Cost and Composition'!#REF!</f>
        <v>#REF!</v>
      </c>
      <c r="L81" s="13" t="e">
        <f>B81*'Food Cost and Composition'!#REF!</f>
        <v>#REF!</v>
      </c>
      <c r="M81" s="13" t="e">
        <f>B81*'Food Cost and Composition'!#REF!</f>
        <v>#REF!</v>
      </c>
      <c r="N81" s="13" t="e">
        <f>B81*'Food Cost and Composition'!#REF!</f>
        <v>#REF!</v>
      </c>
      <c r="O81" s="13" t="e">
        <f>B81*'Food Cost and Composition'!#REF!</f>
        <v>#REF!</v>
      </c>
      <c r="P81" s="13" t="e">
        <f>B81*'Food Cost and Composition'!#REF!</f>
        <v>#REF!</v>
      </c>
      <c r="Q81" s="13" t="e">
        <f>B81*'Food Cost and Composition'!#REF!</f>
        <v>#REF!</v>
      </c>
      <c r="R81" s="13" t="e">
        <f>B81*'Food Cost and Composition'!#REF!</f>
        <v>#REF!</v>
      </c>
      <c r="S81" s="13" t="e">
        <f>B81*'Food Cost and Composition'!#REF!</f>
        <v>#REF!</v>
      </c>
      <c r="T81" s="13" t="e">
        <f>B81*'Food Cost and Composition'!#REF!</f>
        <v>#REF!</v>
      </c>
      <c r="U81" s="13" t="e">
        <f>B81*'Food Cost and Composition'!#REF!</f>
        <v>#REF!</v>
      </c>
      <c r="V81" s="14" t="e">
        <f>B81*'Food Cost and Composition'!#REF!</f>
        <v>#REF!</v>
      </c>
      <c r="W81" s="15" t="e">
        <f>B81*'Food Cost and Composition'!#REF!</f>
        <v>#REF!</v>
      </c>
      <c r="X81" s="16" t="s">
        <v>44</v>
      </c>
    </row>
    <row r="82" spans="1:24" x14ac:dyDescent="0.25">
      <c r="A82" s="10" t="s">
        <v>134</v>
      </c>
      <c r="B82" s="11">
        <v>1</v>
      </c>
      <c r="C82" s="12" t="e">
        <f>B82*'Food Cost and Composition'!#REF!</f>
        <v>#REF!</v>
      </c>
      <c r="D82" s="13" t="e">
        <f>B82*'Food Cost and Composition'!#REF!</f>
        <v>#REF!</v>
      </c>
      <c r="E82" s="13" t="e">
        <f>B82*'Food Cost and Composition'!#REF!</f>
        <v>#REF!</v>
      </c>
      <c r="F82" s="13" t="e">
        <f>B82*'Food Cost and Composition'!#REF!</f>
        <v>#REF!</v>
      </c>
      <c r="G82" s="13" t="e">
        <f>B82*'Food Cost and Composition'!#REF!</f>
        <v>#REF!</v>
      </c>
      <c r="H82" s="13" t="e">
        <f>B82*'Food Cost and Composition'!#REF!</f>
        <v>#REF!</v>
      </c>
      <c r="I82" s="13" t="e">
        <f>B82*'Food Cost and Composition'!#REF!</f>
        <v>#REF!</v>
      </c>
      <c r="J82" s="13" t="e">
        <f>B82*'Food Cost and Composition'!#REF!</f>
        <v>#REF!</v>
      </c>
      <c r="K82" s="13" t="e">
        <f>B82*'Food Cost and Composition'!#REF!</f>
        <v>#REF!</v>
      </c>
      <c r="L82" s="13" t="e">
        <f>B82*'Food Cost and Composition'!#REF!</f>
        <v>#REF!</v>
      </c>
      <c r="M82" s="13" t="e">
        <f>B82*'Food Cost and Composition'!#REF!</f>
        <v>#REF!</v>
      </c>
      <c r="N82" s="13" t="e">
        <f>B82*'Food Cost and Composition'!#REF!</f>
        <v>#REF!</v>
      </c>
      <c r="O82" s="13" t="e">
        <f>B82*'Food Cost and Composition'!#REF!</f>
        <v>#REF!</v>
      </c>
      <c r="P82" s="13" t="e">
        <f>B82*'Food Cost and Composition'!#REF!</f>
        <v>#REF!</v>
      </c>
      <c r="Q82" s="13" t="e">
        <f>B82*'Food Cost and Composition'!#REF!</f>
        <v>#REF!</v>
      </c>
      <c r="R82" s="13" t="e">
        <f>B82*'Food Cost and Composition'!#REF!</f>
        <v>#REF!</v>
      </c>
      <c r="S82" s="13" t="e">
        <f>B82*'Food Cost and Composition'!#REF!</f>
        <v>#REF!</v>
      </c>
      <c r="T82" s="13" t="e">
        <f>B82*'Food Cost and Composition'!#REF!</f>
        <v>#REF!</v>
      </c>
      <c r="U82" s="13" t="e">
        <f>B82*'Food Cost and Composition'!#REF!</f>
        <v>#REF!</v>
      </c>
      <c r="V82" s="14" t="e">
        <f>B82*'Food Cost and Composition'!#REF!</f>
        <v>#REF!</v>
      </c>
      <c r="W82" s="15" t="e">
        <f>B82*'Food Cost and Composition'!#REF!</f>
        <v>#REF!</v>
      </c>
      <c r="X82" s="16" t="s">
        <v>59</v>
      </c>
    </row>
    <row r="83" spans="1:24" x14ac:dyDescent="0.25">
      <c r="A83" s="10" t="s">
        <v>135</v>
      </c>
      <c r="B83" s="11">
        <v>1</v>
      </c>
      <c r="C83" s="12" t="e">
        <f>B83*'Food Cost and Composition'!#REF!</f>
        <v>#REF!</v>
      </c>
      <c r="D83" s="13" t="e">
        <f>B83*'Food Cost and Composition'!#REF!</f>
        <v>#REF!</v>
      </c>
      <c r="E83" s="13" t="e">
        <f>B83*'Food Cost and Composition'!#REF!</f>
        <v>#REF!</v>
      </c>
      <c r="F83" s="13" t="e">
        <f>B83*'Food Cost and Composition'!#REF!</f>
        <v>#REF!</v>
      </c>
      <c r="G83" s="13" t="e">
        <f>B83*'Food Cost and Composition'!#REF!</f>
        <v>#REF!</v>
      </c>
      <c r="H83" s="13" t="e">
        <f>B83*'Food Cost and Composition'!#REF!</f>
        <v>#REF!</v>
      </c>
      <c r="I83" s="13" t="e">
        <f>B83*'Food Cost and Composition'!#REF!</f>
        <v>#REF!</v>
      </c>
      <c r="J83" s="13" t="e">
        <f>B83*'Food Cost and Composition'!#REF!</f>
        <v>#REF!</v>
      </c>
      <c r="K83" s="13" t="e">
        <f>B83*'Food Cost and Composition'!#REF!</f>
        <v>#REF!</v>
      </c>
      <c r="L83" s="13" t="e">
        <f>B83*'Food Cost and Composition'!#REF!</f>
        <v>#REF!</v>
      </c>
      <c r="M83" s="13" t="e">
        <f>B83*'Food Cost and Composition'!#REF!</f>
        <v>#REF!</v>
      </c>
      <c r="N83" s="13" t="e">
        <f>B83*'Food Cost and Composition'!#REF!</f>
        <v>#REF!</v>
      </c>
      <c r="O83" s="13" t="e">
        <f>B83*'Food Cost and Composition'!#REF!</f>
        <v>#REF!</v>
      </c>
      <c r="P83" s="13" t="e">
        <f>B83*'Food Cost and Composition'!#REF!</f>
        <v>#REF!</v>
      </c>
      <c r="Q83" s="13" t="e">
        <f>B83*'Food Cost and Composition'!#REF!</f>
        <v>#REF!</v>
      </c>
      <c r="R83" s="13" t="e">
        <f>B83*'Food Cost and Composition'!#REF!</f>
        <v>#REF!</v>
      </c>
      <c r="S83" s="13" t="e">
        <f>B83*'Food Cost and Composition'!#REF!</f>
        <v>#REF!</v>
      </c>
      <c r="T83" s="13" t="e">
        <f>B83*'Food Cost and Composition'!#REF!</f>
        <v>#REF!</v>
      </c>
      <c r="U83" s="13" t="e">
        <f>B83*'Food Cost and Composition'!#REF!</f>
        <v>#REF!</v>
      </c>
      <c r="V83" s="14" t="e">
        <f>B83*'Food Cost and Composition'!#REF!</f>
        <v>#REF!</v>
      </c>
      <c r="W83" s="15" t="e">
        <f>B83*'Food Cost and Composition'!#REF!</f>
        <v>#REF!</v>
      </c>
      <c r="X83" s="16" t="s">
        <v>44</v>
      </c>
    </row>
    <row r="84" spans="1:24" x14ac:dyDescent="0.25">
      <c r="A84" s="10" t="s">
        <v>136</v>
      </c>
      <c r="B84" s="11">
        <v>1</v>
      </c>
      <c r="C84" s="12">
        <f>B84*'Food Cost and Composition'!H7</f>
        <v>79</v>
      </c>
      <c r="D84" s="13">
        <f>B84*'Food Cost and Composition'!I7</f>
        <v>0.65</v>
      </c>
      <c r="E84" s="13">
        <f>B84*'Food Cost and Composition'!J7</f>
        <v>0.99</v>
      </c>
      <c r="F84" s="13">
        <f>B84*'Food Cost and Composition'!K7</f>
        <v>18.86</v>
      </c>
      <c r="G84" s="13">
        <f>B84*'Food Cost and Composition'!L7</f>
        <v>3</v>
      </c>
      <c r="H84" s="13">
        <f>B84*'Food Cost and Composition'!M7</f>
        <v>3.9</v>
      </c>
      <c r="I84" s="13">
        <f>B84*'Food Cost and Composition'!N7</f>
        <v>0</v>
      </c>
      <c r="J84" s="13">
        <f>B84*'Food Cost and Composition'!O7</f>
        <v>9.0999999999999998E-2</v>
      </c>
      <c r="K84" s="13">
        <f>B84*'Food Cost and Composition'!P7</f>
        <v>0.74</v>
      </c>
      <c r="L84" s="13">
        <f>B84*'Food Cost and Composition'!Q7</f>
        <v>25.4</v>
      </c>
      <c r="M84" s="13">
        <f>B84*'Food Cost and Composition'!R7</f>
        <v>0.05</v>
      </c>
      <c r="N84" s="13">
        <f>B84*'Food Cost and Composition'!S7</f>
        <v>0</v>
      </c>
      <c r="O84" s="13">
        <f>B84*'Food Cost and Composition'!T7</f>
        <v>11</v>
      </c>
      <c r="P84" s="13">
        <f>B84*'Food Cost and Composition'!U7</f>
        <v>0.80600000000000005</v>
      </c>
      <c r="Q84" s="13">
        <f>B84*'Food Cost and Composition'!V7</f>
        <v>12</v>
      </c>
      <c r="R84" s="13">
        <f>B84*'Food Cost and Composition'!W7</f>
        <v>0.28000000000000003</v>
      </c>
      <c r="S84" s="13">
        <f>B84*'Food Cost and Composition'!X7</f>
        <v>8</v>
      </c>
      <c r="T84" s="13">
        <f>B84*'Food Cost and Composition'!Y7</f>
        <v>84</v>
      </c>
      <c r="U84" s="13">
        <f>B84*'Food Cost and Composition'!Z7</f>
        <v>2</v>
      </c>
      <c r="V84" s="14">
        <f>B84*'Food Cost and Composition'!AA7</f>
        <v>0.11</v>
      </c>
      <c r="W84" s="15">
        <f>B84*'Food Cost and Composition'!F7</f>
        <v>1.1229</v>
      </c>
      <c r="X84" s="16" t="s">
        <v>59</v>
      </c>
    </row>
    <row r="85" spans="1:24" x14ac:dyDescent="0.25">
      <c r="A85" s="10" t="s">
        <v>137</v>
      </c>
      <c r="B85" s="11">
        <v>1</v>
      </c>
      <c r="C85" s="12" t="e">
        <f>B85*'Food Cost and Composition'!#REF!</f>
        <v>#REF!</v>
      </c>
      <c r="D85" s="13" t="e">
        <f>B85*'Food Cost and Composition'!#REF!</f>
        <v>#REF!</v>
      </c>
      <c r="E85" s="13" t="e">
        <f>B85*'Food Cost and Composition'!#REF!</f>
        <v>#REF!</v>
      </c>
      <c r="F85" s="13" t="e">
        <f>B85*'Food Cost and Composition'!#REF!</f>
        <v>#REF!</v>
      </c>
      <c r="G85" s="13" t="e">
        <f>B85*'Food Cost and Composition'!#REF!</f>
        <v>#REF!</v>
      </c>
      <c r="H85" s="13" t="e">
        <f>B85*'Food Cost and Composition'!#REF!</f>
        <v>#REF!</v>
      </c>
      <c r="I85" s="13" t="e">
        <f>B85*'Food Cost and Composition'!#REF!</f>
        <v>#REF!</v>
      </c>
      <c r="J85" s="13" t="e">
        <f>B85*'Food Cost and Composition'!#REF!</f>
        <v>#REF!</v>
      </c>
      <c r="K85" s="13" t="e">
        <f>B85*'Food Cost and Composition'!#REF!</f>
        <v>#REF!</v>
      </c>
      <c r="L85" s="13" t="e">
        <f>B85*'Food Cost and Composition'!#REF!</f>
        <v>#REF!</v>
      </c>
      <c r="M85" s="13" t="e">
        <f>B85*'Food Cost and Composition'!#REF!</f>
        <v>#REF!</v>
      </c>
      <c r="N85" s="13" t="e">
        <f>B85*'Food Cost and Composition'!#REF!</f>
        <v>#REF!</v>
      </c>
      <c r="O85" s="13" t="e">
        <f>B85*'Food Cost and Composition'!#REF!</f>
        <v>#REF!</v>
      </c>
      <c r="P85" s="13" t="e">
        <f>B85*'Food Cost and Composition'!#REF!</f>
        <v>#REF!</v>
      </c>
      <c r="Q85" s="13" t="e">
        <f>B85*'Food Cost and Composition'!#REF!</f>
        <v>#REF!</v>
      </c>
      <c r="R85" s="13" t="e">
        <f>B85*'Food Cost and Composition'!#REF!</f>
        <v>#REF!</v>
      </c>
      <c r="S85" s="13" t="e">
        <f>B85*'Food Cost and Composition'!#REF!</f>
        <v>#REF!</v>
      </c>
      <c r="T85" s="13" t="e">
        <f>B85*'Food Cost and Composition'!#REF!</f>
        <v>#REF!</v>
      </c>
      <c r="U85" s="13" t="e">
        <f>B85*'Food Cost and Composition'!#REF!</f>
        <v>#REF!</v>
      </c>
      <c r="V85" s="14" t="e">
        <f>B85*'Food Cost and Composition'!#REF!</f>
        <v>#REF!</v>
      </c>
      <c r="W85" s="15" t="e">
        <f>B85*'Food Cost and Composition'!#REF!</f>
        <v>#REF!</v>
      </c>
      <c r="X85" s="16" t="s">
        <v>59</v>
      </c>
    </row>
    <row r="86" spans="1:24" ht="16.5" thickBot="1" x14ac:dyDescent="0.3">
      <c r="A86" s="18" t="s">
        <v>138</v>
      </c>
      <c r="B86" s="19">
        <v>1</v>
      </c>
      <c r="C86" s="20">
        <f>B86*'Food Cost and Composition'!H29</f>
        <v>154</v>
      </c>
      <c r="D86" s="21">
        <f>B86*'Food Cost and Composition'!I29</f>
        <v>5.33</v>
      </c>
      <c r="E86" s="21">
        <f>B86*'Food Cost and Composition'!J29</f>
        <v>2.64</v>
      </c>
      <c r="F86" s="21">
        <f>B86*'Food Cost and Composition'!K29</f>
        <v>27.45</v>
      </c>
      <c r="G86" s="21">
        <f>B86*'Food Cost and Composition'!L29</f>
        <v>0</v>
      </c>
      <c r="H86" s="21">
        <f>B86*'Food Cost and Composition'!M29</f>
        <v>0</v>
      </c>
      <c r="I86" s="21">
        <f>B86*'Food Cost and Composition'!N29</f>
        <v>0</v>
      </c>
      <c r="J86" s="21">
        <f>B86*'Food Cost and Composition'!O29</f>
        <v>4.1000000000000002E-2</v>
      </c>
      <c r="K86" s="21">
        <f>B86*'Food Cost and Composition'!P29</f>
        <v>0.17</v>
      </c>
      <c r="L86" s="21">
        <f>B86*'Food Cost and Composition'!Q29</f>
        <v>0.8</v>
      </c>
      <c r="M86" s="21">
        <f>B86*'Food Cost and Composition'!R29</f>
        <v>0.186</v>
      </c>
      <c r="N86" s="21">
        <f>B86*'Food Cost and Composition'!S29</f>
        <v>0</v>
      </c>
      <c r="O86" s="21">
        <f>B86*'Food Cost and Composition'!T29</f>
        <v>13</v>
      </c>
      <c r="P86" s="21">
        <f>B86*'Food Cost and Composition'!U29</f>
        <v>0.45600000000000002</v>
      </c>
      <c r="Q86" s="21">
        <f>B86*'Food Cost and Composition'!V29</f>
        <v>21</v>
      </c>
      <c r="R86" s="21">
        <f>B86*'Food Cost and Composition'!W29</f>
        <v>1.72</v>
      </c>
      <c r="S86" s="21">
        <f>B86*'Food Cost and Composition'!X29</f>
        <v>56</v>
      </c>
      <c r="T86" s="21">
        <f>B86*'Food Cost and Composition'!Y29</f>
        <v>147</v>
      </c>
      <c r="U86" s="21">
        <f>B86*'Food Cost and Composition'!Z29</f>
        <v>2</v>
      </c>
      <c r="V86" s="22">
        <f>B86*'Food Cost and Composition'!AA29</f>
        <v>1.48</v>
      </c>
      <c r="W86" s="23">
        <f>B86*'Food Cost and Composition'!F29</f>
        <v>0.13578999999999999</v>
      </c>
      <c r="X86" s="24" t="s">
        <v>44</v>
      </c>
    </row>
    <row r="87" spans="1:24" ht="16.5" thickBot="1" x14ac:dyDescent="0.3">
      <c r="A87" s="25"/>
      <c r="B87" s="26"/>
      <c r="C87" s="59"/>
      <c r="D87" s="59"/>
      <c r="E87" s="59"/>
      <c r="F87" s="59"/>
      <c r="G87" s="59"/>
      <c r="H87" s="59"/>
      <c r="I87" s="59"/>
      <c r="J87" s="59"/>
      <c r="K87" s="59"/>
      <c r="L87" s="59"/>
      <c r="M87" s="59"/>
      <c r="N87" s="59"/>
      <c r="O87" s="59"/>
      <c r="P87" s="59"/>
      <c r="Q87" s="59"/>
      <c r="R87" s="59"/>
      <c r="S87" s="59"/>
      <c r="T87" s="59"/>
      <c r="U87" s="59"/>
      <c r="V87" s="59"/>
    </row>
    <row r="88" spans="1:24" s="34" customFormat="1" ht="16.5" thickBot="1" x14ac:dyDescent="0.3">
      <c r="A88" s="29" t="s">
        <v>139</v>
      </c>
      <c r="B88" s="30"/>
      <c r="C88" s="31" t="e">
        <f t="shared" ref="C88:I88" si="0">SUM(C2:C86)</f>
        <v>#REF!</v>
      </c>
      <c r="D88" s="31" t="e">
        <f t="shared" si="0"/>
        <v>#REF!</v>
      </c>
      <c r="E88" s="31" t="e">
        <f t="shared" si="0"/>
        <v>#REF!</v>
      </c>
      <c r="F88" s="31" t="e">
        <f t="shared" si="0"/>
        <v>#REF!</v>
      </c>
      <c r="G88" s="31" t="e">
        <f t="shared" si="0"/>
        <v>#REF!</v>
      </c>
      <c r="H88" s="31" t="e">
        <f t="shared" si="0"/>
        <v>#REF!</v>
      </c>
      <c r="I88" s="31" t="e">
        <f t="shared" si="0"/>
        <v>#REF!</v>
      </c>
      <c r="J88" s="31" t="e">
        <f t="shared" ref="J88:W88" si="1">SUM(J2:J86)</f>
        <v>#REF!</v>
      </c>
      <c r="K88" s="31" t="e">
        <f t="shared" si="1"/>
        <v>#REF!</v>
      </c>
      <c r="L88" s="31" t="e">
        <f t="shared" si="1"/>
        <v>#REF!</v>
      </c>
      <c r="M88" s="31" t="e">
        <f t="shared" si="1"/>
        <v>#REF!</v>
      </c>
      <c r="N88" s="31" t="e">
        <f t="shared" si="1"/>
        <v>#REF!</v>
      </c>
      <c r="O88" s="31" t="e">
        <f t="shared" si="1"/>
        <v>#REF!</v>
      </c>
      <c r="P88" s="31" t="e">
        <f t="shared" si="1"/>
        <v>#REF!</v>
      </c>
      <c r="Q88" s="31" t="e">
        <f t="shared" si="1"/>
        <v>#REF!</v>
      </c>
      <c r="R88" s="31" t="e">
        <f t="shared" si="1"/>
        <v>#REF!</v>
      </c>
      <c r="S88" s="31" t="e">
        <f t="shared" si="1"/>
        <v>#REF!</v>
      </c>
      <c r="T88" s="31" t="e">
        <f t="shared" si="1"/>
        <v>#REF!</v>
      </c>
      <c r="U88" s="31" t="e">
        <f t="shared" si="1"/>
        <v>#REF!</v>
      </c>
      <c r="V88" s="31" t="e">
        <f t="shared" si="1"/>
        <v>#REF!</v>
      </c>
      <c r="W88" s="32" t="e">
        <f t="shared" si="1"/>
        <v>#REF!</v>
      </c>
      <c r="X88" s="33"/>
    </row>
    <row r="89" spans="1:24" x14ac:dyDescent="0.25">
      <c r="A89" s="35" t="s">
        <v>140</v>
      </c>
      <c r="B89" s="26"/>
      <c r="C89" s="36">
        <v>2049</v>
      </c>
      <c r="D89" s="36">
        <v>61</v>
      </c>
      <c r="E89" s="37">
        <v>63</v>
      </c>
      <c r="F89" s="37">
        <v>282</v>
      </c>
      <c r="G89" s="36">
        <v>700</v>
      </c>
      <c r="H89" s="36">
        <v>75</v>
      </c>
      <c r="I89" s="36">
        <v>15</v>
      </c>
      <c r="J89" s="36">
        <v>1</v>
      </c>
      <c r="K89" s="36">
        <v>15</v>
      </c>
      <c r="L89" s="36">
        <v>90</v>
      </c>
      <c r="M89" s="36">
        <v>1</v>
      </c>
      <c r="N89" s="36">
        <v>2</v>
      </c>
      <c r="O89" s="36">
        <v>400</v>
      </c>
      <c r="P89" s="36">
        <v>14</v>
      </c>
      <c r="Q89" s="38">
        <v>1000</v>
      </c>
      <c r="R89" s="36">
        <v>18</v>
      </c>
      <c r="S89" s="36">
        <v>310</v>
      </c>
      <c r="T89" s="36">
        <v>4700</v>
      </c>
      <c r="U89" s="36">
        <v>1500</v>
      </c>
      <c r="V89" s="36">
        <v>8</v>
      </c>
    </row>
    <row r="90" spans="1:24" x14ac:dyDescent="0.25">
      <c r="A90" s="39" t="s">
        <v>141</v>
      </c>
      <c r="B90" s="26"/>
      <c r="C90" s="40"/>
      <c r="D90" s="40"/>
      <c r="E90" s="37" t="s">
        <v>142</v>
      </c>
      <c r="F90" s="41" t="s">
        <v>143</v>
      </c>
      <c r="G90" s="40"/>
      <c r="H90" s="40"/>
      <c r="I90" s="40"/>
      <c r="J90" s="40"/>
      <c r="K90" s="40"/>
      <c r="L90" s="40"/>
      <c r="M90" s="40"/>
      <c r="N90" s="40"/>
      <c r="O90" s="40"/>
      <c r="P90" s="40"/>
      <c r="Q90" s="40"/>
      <c r="R90" s="40"/>
      <c r="S90" s="40"/>
      <c r="T90" s="40"/>
      <c r="U90" s="40"/>
      <c r="V90" s="40"/>
    </row>
    <row r="91" spans="1:24" x14ac:dyDescent="0.25">
      <c r="A91" s="35" t="s">
        <v>144</v>
      </c>
      <c r="B91" s="26"/>
      <c r="C91" s="42" t="s">
        <v>145</v>
      </c>
      <c r="D91" s="42" t="s">
        <v>145</v>
      </c>
      <c r="E91" s="42" t="s">
        <v>145</v>
      </c>
      <c r="F91" s="42" t="s">
        <v>145</v>
      </c>
      <c r="G91" s="38">
        <v>3000</v>
      </c>
      <c r="H91" s="38">
        <v>2000</v>
      </c>
      <c r="I91" s="36">
        <v>100</v>
      </c>
      <c r="J91" s="36">
        <v>100</v>
      </c>
      <c r="K91" s="38">
        <v>1000</v>
      </c>
      <c r="L91" s="42" t="s">
        <v>145</v>
      </c>
      <c r="M91" s="42" t="s">
        <v>145</v>
      </c>
      <c r="N91" s="42" t="s">
        <v>145</v>
      </c>
      <c r="O91" s="38">
        <v>1000</v>
      </c>
      <c r="P91" s="36">
        <v>35</v>
      </c>
      <c r="Q91" s="38">
        <v>2500</v>
      </c>
      <c r="R91" s="36">
        <v>45</v>
      </c>
      <c r="S91" s="42" t="s">
        <v>145</v>
      </c>
      <c r="T91" s="42" t="s">
        <v>145</v>
      </c>
      <c r="U91" s="38">
        <v>2300</v>
      </c>
      <c r="V91" s="36">
        <v>40</v>
      </c>
    </row>
    <row r="92" spans="1:24" ht="16.5" thickBot="1" x14ac:dyDescent="0.3">
      <c r="A92" s="35"/>
      <c r="B92" s="26"/>
      <c r="C92" s="40"/>
      <c r="D92" s="40"/>
      <c r="E92" s="40"/>
      <c r="F92" s="40"/>
      <c r="G92" s="40"/>
      <c r="H92" s="40"/>
      <c r="I92" s="40"/>
      <c r="J92" s="40"/>
      <c r="K92" s="40"/>
      <c r="L92" s="40"/>
      <c r="M92" s="40"/>
      <c r="N92" s="40"/>
      <c r="O92" s="40"/>
      <c r="P92" s="40"/>
      <c r="Q92" s="40"/>
      <c r="R92" s="40"/>
      <c r="S92" s="40"/>
      <c r="T92" s="40"/>
      <c r="U92" s="40"/>
      <c r="V92" s="40"/>
    </row>
    <row r="93" spans="1:24" s="48" customFormat="1" ht="16.5" thickBot="1" x14ac:dyDescent="0.3">
      <c r="A93" s="43" t="s">
        <v>146</v>
      </c>
      <c r="B93" s="44"/>
      <c r="C93" s="45" t="e">
        <f>C88/C89</f>
        <v>#REF!</v>
      </c>
      <c r="D93" s="45" t="e">
        <f>D88/D89</f>
        <v>#REF!</v>
      </c>
      <c r="E93" s="45" t="e">
        <f t="shared" ref="E93:V93" si="2">E88/E89</f>
        <v>#REF!</v>
      </c>
      <c r="F93" s="45" t="e">
        <f t="shared" si="2"/>
        <v>#REF!</v>
      </c>
      <c r="G93" s="45" t="e">
        <f t="shared" si="2"/>
        <v>#REF!</v>
      </c>
      <c r="H93" s="45" t="e">
        <f t="shared" si="2"/>
        <v>#REF!</v>
      </c>
      <c r="I93" s="45" t="e">
        <f t="shared" si="2"/>
        <v>#REF!</v>
      </c>
      <c r="J93" s="45" t="e">
        <f t="shared" si="2"/>
        <v>#REF!</v>
      </c>
      <c r="K93" s="45" t="e">
        <f t="shared" si="2"/>
        <v>#REF!</v>
      </c>
      <c r="L93" s="45" t="e">
        <f t="shared" si="2"/>
        <v>#REF!</v>
      </c>
      <c r="M93" s="45" t="e">
        <f t="shared" si="2"/>
        <v>#REF!</v>
      </c>
      <c r="N93" s="45" t="e">
        <f t="shared" si="2"/>
        <v>#REF!</v>
      </c>
      <c r="O93" s="45" t="e">
        <f t="shared" si="2"/>
        <v>#REF!</v>
      </c>
      <c r="P93" s="45" t="e">
        <f t="shared" si="2"/>
        <v>#REF!</v>
      </c>
      <c r="Q93" s="45" t="e">
        <f t="shared" si="2"/>
        <v>#REF!</v>
      </c>
      <c r="R93" s="45" t="e">
        <f t="shared" si="2"/>
        <v>#REF!</v>
      </c>
      <c r="S93" s="45" t="e">
        <f t="shared" si="2"/>
        <v>#REF!</v>
      </c>
      <c r="T93" s="45" t="e">
        <f t="shared" si="2"/>
        <v>#REF!</v>
      </c>
      <c r="U93" s="45" t="e">
        <f t="shared" si="2"/>
        <v>#REF!</v>
      </c>
      <c r="V93" s="45" t="e">
        <f t="shared" si="2"/>
        <v>#REF!</v>
      </c>
      <c r="W93" s="46"/>
      <c r="X93" s="47"/>
    </row>
    <row r="94" spans="1:24" x14ac:dyDescent="0.25">
      <c r="A94" s="39"/>
      <c r="B94" s="26"/>
      <c r="C94" s="40"/>
      <c r="D94" s="40"/>
      <c r="E94" s="40"/>
      <c r="F94" s="40"/>
      <c r="G94" s="40"/>
      <c r="H94" s="40"/>
      <c r="I94" s="40"/>
      <c r="J94" s="40"/>
      <c r="K94" s="40"/>
      <c r="L94" s="40"/>
      <c r="M94" s="40"/>
      <c r="N94" s="40"/>
      <c r="O94" s="40"/>
      <c r="P94" s="40"/>
      <c r="Q94" s="40"/>
      <c r="R94" s="40"/>
      <c r="S94" s="40"/>
      <c r="T94" s="40"/>
      <c r="U94" s="40"/>
      <c r="V94" s="40"/>
    </row>
    <row r="95" spans="1:24" s="53" customFormat="1" x14ac:dyDescent="0.25">
      <c r="A95" s="49" t="s">
        <v>147</v>
      </c>
      <c r="B95" s="50"/>
      <c r="C95" s="51" t="s">
        <v>145</v>
      </c>
      <c r="D95" s="51" t="s">
        <v>145</v>
      </c>
      <c r="E95" s="51" t="s">
        <v>145</v>
      </c>
      <c r="F95" s="51" t="s">
        <v>145</v>
      </c>
      <c r="G95" s="52">
        <f>G91/G89</f>
        <v>4.2857142857142856</v>
      </c>
      <c r="H95" s="52">
        <f t="shared" ref="H95:K95" si="3">H91/H89</f>
        <v>26.666666666666668</v>
      </c>
      <c r="I95" s="52">
        <f t="shared" si="3"/>
        <v>6.666666666666667</v>
      </c>
      <c r="J95" s="52">
        <f t="shared" si="3"/>
        <v>100</v>
      </c>
      <c r="K95" s="52">
        <f t="shared" si="3"/>
        <v>66.666666666666671</v>
      </c>
      <c r="L95" s="51" t="s">
        <v>145</v>
      </c>
      <c r="M95" s="51" t="s">
        <v>145</v>
      </c>
      <c r="N95" s="51" t="s">
        <v>145</v>
      </c>
      <c r="O95" s="52">
        <f t="shared" ref="O95:V95" si="4">O91/O89</f>
        <v>2.5</v>
      </c>
      <c r="P95" s="52">
        <f t="shared" si="4"/>
        <v>2.5</v>
      </c>
      <c r="Q95" s="52">
        <f t="shared" si="4"/>
        <v>2.5</v>
      </c>
      <c r="R95" s="52">
        <f t="shared" si="4"/>
        <v>2.5</v>
      </c>
      <c r="S95" s="51" t="s">
        <v>145</v>
      </c>
      <c r="T95" s="51" t="s">
        <v>145</v>
      </c>
      <c r="U95" s="52">
        <f>U91/U89</f>
        <v>1.5333333333333334</v>
      </c>
      <c r="V95" s="52">
        <f t="shared" si="4"/>
        <v>5</v>
      </c>
      <c r="X95" s="54"/>
    </row>
    <row r="98" spans="1:1" x14ac:dyDescent="0.25">
      <c r="A98" s="202" t="s">
        <v>148</v>
      </c>
    </row>
    <row r="99" spans="1:1" x14ac:dyDescent="0.25">
      <c r="A99" s="202"/>
    </row>
    <row r="100" spans="1:1" x14ac:dyDescent="0.25">
      <c r="A100" s="202"/>
    </row>
    <row r="101" spans="1:1" x14ac:dyDescent="0.25">
      <c r="A101" s="202"/>
    </row>
    <row r="103" spans="1:1" x14ac:dyDescent="0.25">
      <c r="A103" s="17" t="s">
        <v>441</v>
      </c>
    </row>
    <row r="104" spans="1:1" x14ac:dyDescent="0.25">
      <c r="A104" s="17" t="s">
        <v>442</v>
      </c>
    </row>
  </sheetData>
  <mergeCells count="1">
    <mergeCell ref="A98:A101"/>
  </mergeCells>
  <pageMargins left="0.7" right="0.7" top="0.75" bottom="0.75" header="0.3" footer="0.3"/>
  <pageSetup orientation="portrait" horizontalDpi="0" verticalDpi="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499984740745262"/>
  </sheetPr>
  <dimension ref="A1:X102"/>
  <sheetViews>
    <sheetView topLeftCell="A46" zoomScale="60" zoomScaleNormal="60" workbookViewId="0">
      <pane xSplit="1" topLeftCell="B1" activePane="topRight" state="frozen"/>
      <selection activeCell="A103" sqref="A103:A104"/>
      <selection pane="topRight" activeCell="A103" sqref="A103:A104"/>
    </sheetView>
  </sheetViews>
  <sheetFormatPr defaultColWidth="10.875" defaultRowHeight="15.75" x14ac:dyDescent="0.25"/>
  <cols>
    <col min="1" max="1" width="67" style="17" customWidth="1"/>
    <col min="2" max="2" width="13" style="55" customWidth="1"/>
    <col min="3" max="5" width="10.875" style="17"/>
    <col min="6" max="6" width="12.375" style="17" customWidth="1"/>
    <col min="7" max="22" width="10.875" style="17"/>
    <col min="23" max="23" width="12" style="27" customWidth="1"/>
    <col min="24" max="24" width="14" style="28" customWidth="1"/>
    <col min="25" max="16384" width="10.875" style="17"/>
  </cols>
  <sheetData>
    <row r="1" spans="1:24" s="9" customFormat="1" ht="36.950000000000003" customHeight="1" thickBot="1" x14ac:dyDescent="0.3">
      <c r="A1" s="56" t="s">
        <v>0</v>
      </c>
      <c r="B1" s="2" t="s">
        <v>1</v>
      </c>
      <c r="C1" s="4" t="s">
        <v>2</v>
      </c>
      <c r="D1" s="4" t="s">
        <v>3</v>
      </c>
      <c r="E1" s="4" t="s">
        <v>4</v>
      </c>
      <c r="F1" s="4" t="s">
        <v>5</v>
      </c>
      <c r="G1" s="4" t="s">
        <v>6</v>
      </c>
      <c r="H1" s="4" t="s">
        <v>7</v>
      </c>
      <c r="I1" s="60" t="s">
        <v>8</v>
      </c>
      <c r="J1" s="4" t="s">
        <v>9</v>
      </c>
      <c r="K1" s="4" t="s">
        <v>10</v>
      </c>
      <c r="L1" s="4" t="s">
        <v>11</v>
      </c>
      <c r="M1" s="4" t="s">
        <v>12</v>
      </c>
      <c r="N1" s="4" t="s">
        <v>13</v>
      </c>
      <c r="O1" s="4" t="s">
        <v>14</v>
      </c>
      <c r="P1" s="4" t="s">
        <v>15</v>
      </c>
      <c r="Q1" s="4" t="s">
        <v>16</v>
      </c>
      <c r="R1" s="4" t="s">
        <v>17</v>
      </c>
      <c r="S1" s="4" t="s">
        <v>18</v>
      </c>
      <c r="T1" s="4" t="s">
        <v>19</v>
      </c>
      <c r="U1" s="4" t="s">
        <v>20</v>
      </c>
      <c r="V1" s="4" t="s">
        <v>21</v>
      </c>
      <c r="W1" s="61" t="s">
        <v>22</v>
      </c>
      <c r="X1" s="8" t="s">
        <v>23</v>
      </c>
    </row>
    <row r="2" spans="1:24" x14ac:dyDescent="0.25">
      <c r="A2" s="57" t="s">
        <v>24</v>
      </c>
      <c r="B2" s="11">
        <v>1</v>
      </c>
      <c r="C2" s="13">
        <f>B2*'Food Cost and Composition'!H42</f>
        <v>308</v>
      </c>
      <c r="D2" s="13">
        <f>B2*'Food Cost and Composition'!I42</f>
        <v>30.6</v>
      </c>
      <c r="E2" s="13">
        <f>B2*'Food Cost and Composition'!J42</f>
        <v>19.670000000000002</v>
      </c>
      <c r="F2" s="13">
        <f>B2*'Food Cost and Composition'!K42</f>
        <v>0</v>
      </c>
      <c r="G2" s="13">
        <f>B2*'Food Cost and Composition'!L42</f>
        <v>3</v>
      </c>
      <c r="H2" s="13">
        <f>B2*'Food Cost and Composition'!M42</f>
        <v>0</v>
      </c>
      <c r="I2" s="13">
        <f>B2*'Food Cost and Composition'!N42</f>
        <v>0</v>
      </c>
      <c r="J2" s="13">
        <f>B2*'Food Cost and Composition'!O42</f>
        <v>0.48499999999999999</v>
      </c>
      <c r="K2" s="13">
        <f>B2*'Food Cost and Composition'!P42</f>
        <v>0.14000000000000001</v>
      </c>
      <c r="L2" s="13">
        <f>B2*'Food Cost and Composition'!Q42</f>
        <v>1.8</v>
      </c>
      <c r="M2" s="13">
        <f>B2*'Food Cost and Composition'!R42</f>
        <v>5.0999999999999997E-2</v>
      </c>
      <c r="N2" s="13">
        <f>B2*'Food Cost and Composition'!S42</f>
        <v>3.17</v>
      </c>
      <c r="O2" s="13">
        <f>B2*'Food Cost and Composition'!T42</f>
        <v>12</v>
      </c>
      <c r="P2" s="13">
        <f>B2*'Food Cost and Composition'!U42</f>
        <v>6.6079999999999997</v>
      </c>
      <c r="Q2" s="13">
        <f>B2*'Food Cost and Composition'!V42</f>
        <v>32</v>
      </c>
      <c r="R2" s="13">
        <f>B2*'Food Cost and Composition'!W42</f>
        <v>3.15</v>
      </c>
      <c r="S2" s="13">
        <f>B2*'Food Cost and Composition'!X42</f>
        <v>26</v>
      </c>
      <c r="T2" s="13">
        <f>B2*'Food Cost and Composition'!Y42</f>
        <v>431</v>
      </c>
      <c r="U2" s="13">
        <f>B2*'Food Cost and Composition'!Z42</f>
        <v>103</v>
      </c>
      <c r="V2" s="13">
        <f>B2*'Food Cost and Composition'!AA42</f>
        <v>7.25</v>
      </c>
      <c r="W2" s="62">
        <f>B2*'Food Cost and Composition'!F42</f>
        <v>1.1189</v>
      </c>
      <c r="X2" s="16" t="s">
        <v>25</v>
      </c>
    </row>
    <row r="3" spans="1:24" x14ac:dyDescent="0.25">
      <c r="A3" s="57" t="s">
        <v>26</v>
      </c>
      <c r="B3" s="11">
        <v>1</v>
      </c>
      <c r="C3" s="13" t="e">
        <f>B3*'Food Cost and Composition'!#REF!</f>
        <v>#REF!</v>
      </c>
      <c r="D3" s="13" t="e">
        <f>B3*'Food Cost and Composition'!#REF!</f>
        <v>#REF!</v>
      </c>
      <c r="E3" s="13" t="e">
        <f>B3*'Food Cost and Composition'!#REF!</f>
        <v>#REF!</v>
      </c>
      <c r="F3" s="13" t="e">
        <f>B3*'Food Cost and Composition'!#REF!</f>
        <v>#REF!</v>
      </c>
      <c r="G3" s="13" t="e">
        <f>B3*'Food Cost and Composition'!#REF!</f>
        <v>#REF!</v>
      </c>
      <c r="H3" s="13" t="e">
        <f>B3*'Food Cost and Composition'!#REF!</f>
        <v>#REF!</v>
      </c>
      <c r="I3" s="13" t="e">
        <f>B3*'Food Cost and Composition'!#REF!</f>
        <v>#REF!</v>
      </c>
      <c r="J3" s="13" t="e">
        <f>B3*'Food Cost and Composition'!#REF!</f>
        <v>#REF!</v>
      </c>
      <c r="K3" s="13" t="e">
        <f>B3*'Food Cost and Composition'!#REF!</f>
        <v>#REF!</v>
      </c>
      <c r="L3" s="13" t="e">
        <f>B3*'Food Cost and Composition'!#REF!</f>
        <v>#REF!</v>
      </c>
      <c r="M3" s="13" t="e">
        <f>B3*'Food Cost and Composition'!#REF!</f>
        <v>#REF!</v>
      </c>
      <c r="N3" s="13" t="e">
        <f>B3*'Food Cost and Composition'!#REF!</f>
        <v>#REF!</v>
      </c>
      <c r="O3" s="13" t="e">
        <f>B3*'Food Cost and Composition'!#REF!</f>
        <v>#REF!</v>
      </c>
      <c r="P3" s="13" t="e">
        <f>B3*'Food Cost and Composition'!#REF!</f>
        <v>#REF!</v>
      </c>
      <c r="Q3" s="13" t="e">
        <f>B3*'Food Cost and Composition'!#REF!</f>
        <v>#REF!</v>
      </c>
      <c r="R3" s="13" t="e">
        <f>B3*'Food Cost and Composition'!#REF!</f>
        <v>#REF!</v>
      </c>
      <c r="S3" s="13" t="e">
        <f>B3*'Food Cost and Composition'!#REF!</f>
        <v>#REF!</v>
      </c>
      <c r="T3" s="13" t="e">
        <f>B3*'Food Cost and Composition'!#REF!</f>
        <v>#REF!</v>
      </c>
      <c r="U3" s="13" t="e">
        <f>B3*'Food Cost and Composition'!#REF!</f>
        <v>#REF!</v>
      </c>
      <c r="V3" s="13" t="e">
        <f>B3*'Food Cost and Composition'!#REF!</f>
        <v>#REF!</v>
      </c>
      <c r="W3" s="62" t="e">
        <f>B3*'Food Cost and Composition'!#REF!</f>
        <v>#REF!</v>
      </c>
      <c r="X3" s="16" t="s">
        <v>25</v>
      </c>
    </row>
    <row r="4" spans="1:24" x14ac:dyDescent="0.25">
      <c r="A4" s="57" t="s">
        <v>27</v>
      </c>
      <c r="B4" s="11">
        <v>1</v>
      </c>
      <c r="C4" s="13">
        <f>B4*'Food Cost and Composition'!H26</f>
        <v>162</v>
      </c>
      <c r="D4" s="13">
        <f>B4*'Food Cost and Composition'!I26</f>
        <v>3.62</v>
      </c>
      <c r="E4" s="13">
        <f>B4*'Food Cost and Composition'!J26</f>
        <v>0.27</v>
      </c>
      <c r="F4" s="13">
        <f>B4*'Food Cost and Composition'!K26</f>
        <v>37.28</v>
      </c>
      <c r="G4" s="13">
        <f>B4*'Food Cost and Composition'!L26</f>
        <v>1730</v>
      </c>
      <c r="H4" s="13">
        <f>B4*'Food Cost and Composition'!M26</f>
        <v>35.299999999999997</v>
      </c>
      <c r="I4" s="13">
        <f>B4*'Food Cost and Composition'!N26</f>
        <v>0</v>
      </c>
      <c r="J4" s="13">
        <f>B4*'Food Cost and Composition'!O26</f>
        <v>0.51500000000000001</v>
      </c>
      <c r="K4" s="13">
        <f>B4*'Food Cost and Composition'!P26</f>
        <v>1.28</v>
      </c>
      <c r="L4" s="13">
        <f>B4*'Food Cost and Composition'!Q26</f>
        <v>4.0999999999999996</v>
      </c>
      <c r="M4" s="13">
        <f>B4*'Food Cost and Composition'!R26</f>
        <v>0.193</v>
      </c>
      <c r="N4" s="13">
        <f>B4*'Food Cost and Composition'!S26</f>
        <v>0</v>
      </c>
      <c r="O4" s="13">
        <f>B4*'Food Cost and Composition'!T26</f>
        <v>11</v>
      </c>
      <c r="P4" s="13">
        <f>B4*'Food Cost and Composition'!U26</f>
        <v>2.677</v>
      </c>
      <c r="Q4" s="13">
        <f>B4*'Food Cost and Composition'!V26</f>
        <v>68</v>
      </c>
      <c r="R4" s="13">
        <f>B4*'Food Cost and Composition'!W26</f>
        <v>1.24</v>
      </c>
      <c r="S4" s="13">
        <f>B4*'Food Cost and Composition'!X26</f>
        <v>49</v>
      </c>
      <c r="T4" s="13">
        <f>B4*'Food Cost and Composition'!Y26</f>
        <v>855</v>
      </c>
      <c r="U4" s="13">
        <f>B4*'Food Cost and Composition'!Z26</f>
        <v>65</v>
      </c>
      <c r="V4" s="13">
        <f>B4*'Food Cost and Composition'!AA26</f>
        <v>0.57999999999999996</v>
      </c>
      <c r="W4" s="62">
        <f>B4*'Food Cost and Composition'!F26</f>
        <v>1.49</v>
      </c>
      <c r="X4" s="16" t="s">
        <v>28</v>
      </c>
    </row>
    <row r="5" spans="1:24" x14ac:dyDescent="0.25">
      <c r="A5" s="57" t="s">
        <v>29</v>
      </c>
      <c r="B5" s="11">
        <v>1</v>
      </c>
      <c r="C5" s="13">
        <f>B5*'Food Cost and Composition'!H23</f>
        <v>62</v>
      </c>
      <c r="D5" s="13">
        <f>B5*'Food Cost and Composition'!I23</f>
        <v>1.38</v>
      </c>
      <c r="E5" s="13">
        <f>B5*'Food Cost and Composition'!J23</f>
        <v>0.49</v>
      </c>
      <c r="F5" s="13">
        <f>B5*'Food Cost and Composition'!K23</f>
        <v>12.92</v>
      </c>
      <c r="G5" s="13">
        <f>B5*'Food Cost and Composition'!L23</f>
        <v>0</v>
      </c>
      <c r="H5" s="13">
        <f>B5*'Food Cost and Composition'!M23</f>
        <v>0</v>
      </c>
      <c r="I5" s="13">
        <f>B5*'Food Cost and Composition'!N23</f>
        <v>0</v>
      </c>
      <c r="J5" s="13">
        <f>B5*'Food Cost and Composition'!O23</f>
        <v>6.2E-2</v>
      </c>
      <c r="K5" s="13">
        <f>B5*'Food Cost and Composition'!P23</f>
        <v>0.09</v>
      </c>
      <c r="L5" s="13">
        <f>B5*'Food Cost and Composition'!Q23</f>
        <v>0.1</v>
      </c>
      <c r="M5" s="13">
        <f>B5*'Food Cost and Composition'!R23</f>
        <v>0.09</v>
      </c>
      <c r="N5" s="13">
        <f>B5*'Food Cost and Composition'!S23</f>
        <v>0</v>
      </c>
      <c r="O5" s="13">
        <f>B5*'Food Cost and Composition'!T23</f>
        <v>5</v>
      </c>
      <c r="P5" s="13">
        <f>B5*'Food Cost and Composition'!U23</f>
        <v>1.2929999999999999</v>
      </c>
      <c r="Q5" s="13">
        <f>B5*'Food Cost and Composition'!V23</f>
        <v>2</v>
      </c>
      <c r="R5" s="13">
        <f>B5*'Food Cost and Composition'!W23</f>
        <v>0.28000000000000003</v>
      </c>
      <c r="S5" s="13">
        <f>B5*'Food Cost and Composition'!X23</f>
        <v>20</v>
      </c>
      <c r="T5" s="13">
        <f>B5*'Food Cost and Composition'!Y23</f>
        <v>43</v>
      </c>
      <c r="U5" s="13">
        <f>B5*'Food Cost and Composition'!Z23</f>
        <v>2</v>
      </c>
      <c r="V5" s="13">
        <f>B5*'Food Cost and Composition'!AA23</f>
        <v>0.36</v>
      </c>
      <c r="W5" s="62">
        <f>B5*'Food Cost and Composition'!F23</f>
        <v>0.1497</v>
      </c>
      <c r="X5" s="16" t="s">
        <v>30</v>
      </c>
    </row>
    <row r="6" spans="1:24" x14ac:dyDescent="0.25">
      <c r="A6" s="57" t="s">
        <v>31</v>
      </c>
      <c r="B6" s="11">
        <v>1</v>
      </c>
      <c r="C6" s="13">
        <f>B6*'Food Cost and Composition'!H24</f>
        <v>51</v>
      </c>
      <c r="D6" s="13">
        <f>B6*'Food Cost and Composition'!I24</f>
        <v>1.06</v>
      </c>
      <c r="E6" s="13">
        <f>B6*'Food Cost and Composition'!J24</f>
        <v>0.11</v>
      </c>
      <c r="F6" s="13">
        <f>B6*'Food Cost and Composition'!K24</f>
        <v>11.13</v>
      </c>
      <c r="G6" s="13">
        <f>B6*'Food Cost and Composition'!L24</f>
        <v>0</v>
      </c>
      <c r="H6" s="13">
        <f>B6*'Food Cost and Composition'!M24</f>
        <v>0</v>
      </c>
      <c r="I6" s="13">
        <f>B6*'Food Cost and Composition'!N24</f>
        <v>0</v>
      </c>
      <c r="J6" s="13">
        <f>B6*'Food Cost and Composition'!O24</f>
        <v>3.6999999999999998E-2</v>
      </c>
      <c r="K6" s="13">
        <f>B6*'Food Cost and Composition'!P24</f>
        <v>0.02</v>
      </c>
      <c r="L6" s="13">
        <f>B6*'Food Cost and Composition'!Q24</f>
        <v>0</v>
      </c>
      <c r="M6" s="13">
        <f>B6*'Food Cost and Composition'!R24</f>
        <v>6.4000000000000001E-2</v>
      </c>
      <c r="N6" s="13">
        <f>B6*'Food Cost and Composition'!S24</f>
        <v>0</v>
      </c>
      <c r="O6" s="13">
        <f>B6*'Food Cost and Composition'!T24</f>
        <v>38</v>
      </c>
      <c r="P6" s="13">
        <f>B6*'Food Cost and Composition'!U24</f>
        <v>0.58299999999999996</v>
      </c>
      <c r="Q6" s="13">
        <f>B6*'Food Cost and Composition'!V24</f>
        <v>4</v>
      </c>
      <c r="R6" s="13">
        <f>B6*'Food Cost and Composition'!W24</f>
        <v>0.47</v>
      </c>
      <c r="S6" s="13">
        <f>B6*'Food Cost and Composition'!X24</f>
        <v>5</v>
      </c>
      <c r="T6" s="13">
        <f>B6*'Food Cost and Composition'!Y24</f>
        <v>14</v>
      </c>
      <c r="U6" s="13">
        <f>B6*'Food Cost and Composition'!Z24</f>
        <v>0</v>
      </c>
      <c r="V6" s="13">
        <f>B6*'Food Cost and Composition'!AA24</f>
        <v>0.19</v>
      </c>
      <c r="W6" s="62">
        <f>B6*'Food Cost and Composition'!F24</f>
        <v>8.6699999999999999E-2</v>
      </c>
      <c r="X6" s="16" t="s">
        <v>30</v>
      </c>
    </row>
    <row r="7" spans="1:24" x14ac:dyDescent="0.25">
      <c r="A7" s="57" t="s">
        <v>32</v>
      </c>
      <c r="B7" s="11">
        <v>1</v>
      </c>
      <c r="C7" s="13" t="e">
        <f>B7*'Food Cost and Composition'!#REF!</f>
        <v>#REF!</v>
      </c>
      <c r="D7" s="13" t="e">
        <f>B7*'Food Cost and Composition'!#REF!</f>
        <v>#REF!</v>
      </c>
      <c r="E7" s="13" t="e">
        <f>B7*'Food Cost and Composition'!#REF!</f>
        <v>#REF!</v>
      </c>
      <c r="F7" s="13" t="e">
        <f>B7*'Food Cost and Composition'!#REF!</f>
        <v>#REF!</v>
      </c>
      <c r="G7" s="13" t="e">
        <f>B7*'Food Cost and Composition'!#REF!</f>
        <v>#REF!</v>
      </c>
      <c r="H7" s="13" t="e">
        <f>B7*'Food Cost and Composition'!#REF!</f>
        <v>#REF!</v>
      </c>
      <c r="I7" s="13" t="e">
        <f>B7*'Food Cost and Composition'!#REF!</f>
        <v>#REF!</v>
      </c>
      <c r="J7" s="13" t="e">
        <f>B7*'Food Cost and Composition'!#REF!</f>
        <v>#REF!</v>
      </c>
      <c r="K7" s="13" t="e">
        <f>B7*'Food Cost and Composition'!#REF!</f>
        <v>#REF!</v>
      </c>
      <c r="L7" s="13" t="e">
        <f>B7*'Food Cost and Composition'!#REF!</f>
        <v>#REF!</v>
      </c>
      <c r="M7" s="13" t="e">
        <f>B7*'Food Cost and Composition'!#REF!</f>
        <v>#REF!</v>
      </c>
      <c r="N7" s="13" t="e">
        <f>B7*'Food Cost and Composition'!#REF!</f>
        <v>#REF!</v>
      </c>
      <c r="O7" s="13" t="e">
        <f>B7*'Food Cost and Composition'!#REF!</f>
        <v>#REF!</v>
      </c>
      <c r="P7" s="13" t="e">
        <f>B7*'Food Cost and Composition'!#REF!</f>
        <v>#REF!</v>
      </c>
      <c r="Q7" s="13" t="e">
        <f>B7*'Food Cost and Composition'!#REF!</f>
        <v>#REF!</v>
      </c>
      <c r="R7" s="13" t="e">
        <f>B7*'Food Cost and Composition'!#REF!</f>
        <v>#REF!</v>
      </c>
      <c r="S7" s="13" t="e">
        <f>B7*'Food Cost and Composition'!#REF!</f>
        <v>#REF!</v>
      </c>
      <c r="T7" s="13" t="e">
        <f>B7*'Food Cost and Composition'!#REF!</f>
        <v>#REF!</v>
      </c>
      <c r="U7" s="13" t="e">
        <f>B7*'Food Cost and Composition'!#REF!</f>
        <v>#REF!</v>
      </c>
      <c r="V7" s="13" t="e">
        <f>B7*'Food Cost and Composition'!#REF!</f>
        <v>#REF!</v>
      </c>
      <c r="W7" s="62" t="e">
        <f>B7*'Food Cost and Composition'!#REF!</f>
        <v>#REF!</v>
      </c>
      <c r="X7" s="16" t="s">
        <v>33</v>
      </c>
    </row>
    <row r="8" spans="1:24" x14ac:dyDescent="0.25">
      <c r="A8" s="57" t="s">
        <v>34</v>
      </c>
      <c r="B8" s="11">
        <v>1</v>
      </c>
      <c r="C8" s="13" t="e">
        <f>B8*'Food Cost and Composition'!#REF!</f>
        <v>#REF!</v>
      </c>
      <c r="D8" s="13" t="e">
        <f>B8*'Food Cost and Composition'!#REF!</f>
        <v>#REF!</v>
      </c>
      <c r="E8" s="13" t="e">
        <f>B8*'Food Cost and Composition'!#REF!</f>
        <v>#REF!</v>
      </c>
      <c r="F8" s="13" t="e">
        <f>B8*'Food Cost and Composition'!#REF!</f>
        <v>#REF!</v>
      </c>
      <c r="G8" s="13" t="e">
        <f>B8*'Food Cost and Composition'!#REF!</f>
        <v>#REF!</v>
      </c>
      <c r="H8" s="13" t="e">
        <f>B8*'Food Cost and Composition'!#REF!</f>
        <v>#REF!</v>
      </c>
      <c r="I8" s="13" t="e">
        <f>B8*'Food Cost and Composition'!#REF!</f>
        <v>#REF!</v>
      </c>
      <c r="J8" s="13" t="e">
        <f>B8*'Food Cost and Composition'!#REF!</f>
        <v>#REF!</v>
      </c>
      <c r="K8" s="13" t="e">
        <f>B8*'Food Cost and Composition'!#REF!</f>
        <v>#REF!</v>
      </c>
      <c r="L8" s="13" t="e">
        <f>B8*'Food Cost and Composition'!#REF!</f>
        <v>#REF!</v>
      </c>
      <c r="M8" s="13" t="e">
        <f>B8*'Food Cost and Composition'!#REF!</f>
        <v>#REF!</v>
      </c>
      <c r="N8" s="13" t="e">
        <f>B8*'Food Cost and Composition'!#REF!</f>
        <v>#REF!</v>
      </c>
      <c r="O8" s="13" t="e">
        <f>B8*'Food Cost and Composition'!#REF!</f>
        <v>#REF!</v>
      </c>
      <c r="P8" s="13" t="e">
        <f>B8*'Food Cost and Composition'!#REF!</f>
        <v>#REF!</v>
      </c>
      <c r="Q8" s="13" t="e">
        <f>B8*'Food Cost and Composition'!#REF!</f>
        <v>#REF!</v>
      </c>
      <c r="R8" s="13" t="e">
        <f>B8*'Food Cost and Composition'!#REF!</f>
        <v>#REF!</v>
      </c>
      <c r="S8" s="13" t="e">
        <f>B8*'Food Cost and Composition'!#REF!</f>
        <v>#REF!</v>
      </c>
      <c r="T8" s="13" t="e">
        <f>B8*'Food Cost and Composition'!#REF!</f>
        <v>#REF!</v>
      </c>
      <c r="U8" s="13" t="e">
        <f>B8*'Food Cost and Composition'!#REF!</f>
        <v>#REF!</v>
      </c>
      <c r="V8" s="13" t="e">
        <f>B8*'Food Cost and Composition'!#REF!</f>
        <v>#REF!</v>
      </c>
      <c r="W8" s="62" t="e">
        <f>B8*'Food Cost and Composition'!#REF!</f>
        <v>#REF!</v>
      </c>
      <c r="X8" s="16" t="s">
        <v>33</v>
      </c>
    </row>
    <row r="9" spans="1:24" x14ac:dyDescent="0.25">
      <c r="A9" s="57" t="s">
        <v>35</v>
      </c>
      <c r="B9" s="11">
        <v>1</v>
      </c>
      <c r="C9" s="13">
        <f>B9*'Food Cost and Composition'!H6</f>
        <v>105</v>
      </c>
      <c r="D9" s="13">
        <f>B9*'Food Cost and Composition'!I6</f>
        <v>1.29</v>
      </c>
      <c r="E9" s="13">
        <f>B9*'Food Cost and Composition'!J6</f>
        <v>0.39</v>
      </c>
      <c r="F9" s="13">
        <f>B9*'Food Cost and Composition'!K6</f>
        <v>26.95</v>
      </c>
      <c r="G9" s="13">
        <f>B9*'Food Cost and Composition'!L6</f>
        <v>4</v>
      </c>
      <c r="H9" s="13">
        <f>B9*'Food Cost and Composition'!M6</f>
        <v>10.3</v>
      </c>
      <c r="I9" s="13">
        <f>B9*'Food Cost and Composition'!N6</f>
        <v>0</v>
      </c>
      <c r="J9" s="13">
        <f>B9*'Food Cost and Composition'!O6</f>
        <v>0.433</v>
      </c>
      <c r="K9" s="13">
        <f>B9*'Food Cost and Composition'!P6</f>
        <v>0.12</v>
      </c>
      <c r="L9" s="13">
        <f>B9*'Food Cost and Composition'!Q6</f>
        <v>0.6</v>
      </c>
      <c r="M9" s="13">
        <f>B9*'Food Cost and Composition'!R6</f>
        <v>3.6999999999999998E-2</v>
      </c>
      <c r="N9" s="13">
        <f>B9*'Food Cost and Composition'!S6</f>
        <v>0</v>
      </c>
      <c r="O9" s="13">
        <f>B9*'Food Cost and Composition'!T6</f>
        <v>24</v>
      </c>
      <c r="P9" s="13">
        <f>B9*'Food Cost and Composition'!U6</f>
        <v>0.78500000000000003</v>
      </c>
      <c r="Q9" s="13">
        <f>B9*'Food Cost and Composition'!V6</f>
        <v>6</v>
      </c>
      <c r="R9" s="13">
        <f>B9*'Food Cost and Composition'!W6</f>
        <v>0.31</v>
      </c>
      <c r="S9" s="13">
        <f>B9*'Food Cost and Composition'!X6</f>
        <v>32</v>
      </c>
      <c r="T9" s="13">
        <f>B9*'Food Cost and Composition'!Y6</f>
        <v>422</v>
      </c>
      <c r="U9" s="13">
        <f>B9*'Food Cost and Composition'!Z6</f>
        <v>1</v>
      </c>
      <c r="V9" s="13">
        <f>B9*'Food Cost and Composition'!AA6</f>
        <v>0.18</v>
      </c>
      <c r="W9" s="62">
        <f>B9*'Food Cost and Composition'!F6</f>
        <v>0.39800000000000002</v>
      </c>
      <c r="X9" s="16" t="s">
        <v>36</v>
      </c>
    </row>
    <row r="10" spans="1:24" x14ac:dyDescent="0.25">
      <c r="A10" s="57" t="s">
        <v>37</v>
      </c>
      <c r="B10" s="11">
        <v>1</v>
      </c>
      <c r="C10" s="13">
        <f>B10*'Food Cost and Composition'!H15</f>
        <v>73</v>
      </c>
      <c r="D10" s="13">
        <f>B10*'Food Cost and Composition'!I15</f>
        <v>4.9400000000000004</v>
      </c>
      <c r="E10" s="13">
        <f>B10*'Food Cost and Composition'!J15</f>
        <v>1.04</v>
      </c>
      <c r="F10" s="13">
        <f>B10*'Food Cost and Composition'!K15</f>
        <v>14.64</v>
      </c>
      <c r="G10" s="13">
        <f>B10*'Food Cost and Composition'!L15</f>
        <v>1771</v>
      </c>
      <c r="H10" s="13">
        <f>B10*'Food Cost and Composition'!M15</f>
        <v>106.6</v>
      </c>
      <c r="I10" s="13">
        <f>B10*'Food Cost and Composition'!N15</f>
        <v>0</v>
      </c>
      <c r="J10" s="13">
        <f>B10*'Food Cost and Composition'!O15</f>
        <v>0.39500000000000002</v>
      </c>
      <c r="K10" s="13">
        <f>B10*'Food Cost and Composition'!P15</f>
        <v>2.21</v>
      </c>
      <c r="L10" s="13">
        <f>B10*'Food Cost and Composition'!Q15</f>
        <v>2124.1999999999998</v>
      </c>
      <c r="M10" s="13">
        <f>B10*'Food Cost and Composition'!R15</f>
        <v>0.13800000000000001</v>
      </c>
      <c r="N10" s="13">
        <f>B10*'Food Cost and Composition'!S15</f>
        <v>0</v>
      </c>
      <c r="O10" s="13">
        <f>B10*'Food Cost and Composition'!T15</f>
        <v>34</v>
      </c>
      <c r="P10" s="13">
        <f>B10*'Food Cost and Composition'!U15</f>
        <v>1.3</v>
      </c>
      <c r="Q10" s="13">
        <f>B10*'Food Cost and Composition'!V15</f>
        <v>187</v>
      </c>
      <c r="R10" s="13">
        <f>B10*'Food Cost and Composition'!W15</f>
        <v>2.34</v>
      </c>
      <c r="S10" s="13">
        <f>B10*'Food Cost and Composition'!X15</f>
        <v>47</v>
      </c>
      <c r="T10" s="13">
        <f>B10*'Food Cost and Composition'!Y15</f>
        <v>593</v>
      </c>
      <c r="U10" s="13">
        <f>B10*'Food Cost and Composition'!Z15</f>
        <v>60</v>
      </c>
      <c r="V10" s="13">
        <f>B10*'Food Cost and Composition'!AA15</f>
        <v>0.62</v>
      </c>
      <c r="W10" s="62">
        <f>B10*'Food Cost and Composition'!F15</f>
        <v>1.14378</v>
      </c>
      <c r="X10" s="16" t="s">
        <v>38</v>
      </c>
    </row>
    <row r="11" spans="1:24" x14ac:dyDescent="0.25">
      <c r="A11" s="57" t="s">
        <v>39</v>
      </c>
      <c r="B11" s="11">
        <v>1</v>
      </c>
      <c r="C11" s="13">
        <f>B11*'Food Cost and Composition'!H16</f>
        <v>33</v>
      </c>
      <c r="D11" s="13">
        <f>B11*'Food Cost and Composition'!I16</f>
        <v>4.03</v>
      </c>
      <c r="E11" s="13">
        <f>B11*'Food Cost and Composition'!J16</f>
        <v>0.72</v>
      </c>
      <c r="F11" s="13">
        <f>B11*'Food Cost and Composition'!K16</f>
        <v>4.87</v>
      </c>
      <c r="G11" s="13">
        <f>B11*'Food Cost and Composition'!L16</f>
        <v>703</v>
      </c>
      <c r="H11" s="13">
        <f>B11*'Food Cost and Composition'!M16</f>
        <v>20.5</v>
      </c>
      <c r="I11" s="13">
        <f>B11*'Food Cost and Composition'!N16</f>
        <v>0</v>
      </c>
      <c r="J11" s="13">
        <f>B11*'Food Cost and Composition'!O16</f>
        <v>0.14299999999999999</v>
      </c>
      <c r="K11" s="13">
        <f>B11*'Food Cost and Composition'!P16</f>
        <v>2.78</v>
      </c>
      <c r="L11" s="13">
        <f>B11*'Food Cost and Composition'!Q16</f>
        <v>661.8</v>
      </c>
      <c r="M11" s="13">
        <f>B11*'Food Cost and Composition'!R16</f>
        <v>2.3E-2</v>
      </c>
      <c r="N11" s="13">
        <f>B11*'Food Cost and Composition'!S16</f>
        <v>0</v>
      </c>
      <c r="O11" s="13">
        <f>B11*'Food Cost and Composition'!T16</f>
        <v>141</v>
      </c>
      <c r="P11" s="13">
        <f>B11*'Food Cost and Composition'!U16</f>
        <v>0.55600000000000005</v>
      </c>
      <c r="Q11" s="13">
        <f>B11*'Food Cost and Composition'!V16</f>
        <v>182</v>
      </c>
      <c r="R11" s="13">
        <f>B11*'Food Cost and Composition'!W16</f>
        <v>3.3</v>
      </c>
      <c r="S11" s="13">
        <f>B11*'Food Cost and Composition'!X16</f>
        <v>109</v>
      </c>
      <c r="T11" s="13">
        <f>B11*'Food Cost and Composition'!Y16</f>
        <v>496</v>
      </c>
      <c r="U11" s="13">
        <f>B11*'Food Cost and Composition'!Z16</f>
        <v>462</v>
      </c>
      <c r="V11" s="13">
        <f>B11*'Food Cost and Composition'!AA16</f>
        <v>0.66</v>
      </c>
      <c r="W11" s="62">
        <f>B11*'Food Cost and Composition'!F16</f>
        <v>0.2576</v>
      </c>
      <c r="X11" s="16" t="s">
        <v>40</v>
      </c>
    </row>
    <row r="12" spans="1:24" x14ac:dyDescent="0.25">
      <c r="A12" s="57" t="s">
        <v>41</v>
      </c>
      <c r="B12" s="11">
        <v>1</v>
      </c>
      <c r="C12" s="13" t="e">
        <f>B12*'Food Cost and Composition'!#REF!</f>
        <v>#REF!</v>
      </c>
      <c r="D12" s="13" t="e">
        <f>B12*'Food Cost and Composition'!#REF!</f>
        <v>#REF!</v>
      </c>
      <c r="E12" s="13" t="e">
        <f>B12*'Food Cost and Composition'!#REF!</f>
        <v>#REF!</v>
      </c>
      <c r="F12" s="13" t="e">
        <f>B12*'Food Cost and Composition'!#REF!</f>
        <v>#REF!</v>
      </c>
      <c r="G12" s="13" t="e">
        <f>B12*'Food Cost and Composition'!#REF!</f>
        <v>#REF!</v>
      </c>
      <c r="H12" s="13" t="e">
        <f>B12*'Food Cost and Composition'!#REF!</f>
        <v>#REF!</v>
      </c>
      <c r="I12" s="13" t="e">
        <f>B12*'Food Cost and Composition'!#REF!</f>
        <v>#REF!</v>
      </c>
      <c r="J12" s="13" t="e">
        <f>B12*'Food Cost and Composition'!#REF!</f>
        <v>#REF!</v>
      </c>
      <c r="K12" s="13" t="e">
        <f>B12*'Food Cost and Composition'!#REF!</f>
        <v>#REF!</v>
      </c>
      <c r="L12" s="13" t="e">
        <f>B12*'Food Cost and Composition'!#REF!</f>
        <v>#REF!</v>
      </c>
      <c r="M12" s="13" t="e">
        <f>B12*'Food Cost and Composition'!#REF!</f>
        <v>#REF!</v>
      </c>
      <c r="N12" s="13" t="e">
        <f>B12*'Food Cost and Composition'!#REF!</f>
        <v>#REF!</v>
      </c>
      <c r="O12" s="13" t="e">
        <f>B12*'Food Cost and Composition'!#REF!</f>
        <v>#REF!</v>
      </c>
      <c r="P12" s="13" t="e">
        <f>B12*'Food Cost and Composition'!#REF!</f>
        <v>#REF!</v>
      </c>
      <c r="Q12" s="13" t="e">
        <f>B12*'Food Cost and Composition'!#REF!</f>
        <v>#REF!</v>
      </c>
      <c r="R12" s="13" t="e">
        <f>B12*'Food Cost and Composition'!#REF!</f>
        <v>#REF!</v>
      </c>
      <c r="S12" s="13" t="e">
        <f>B12*'Food Cost and Composition'!#REF!</f>
        <v>#REF!</v>
      </c>
      <c r="T12" s="13" t="e">
        <f>B12*'Food Cost and Composition'!#REF!</f>
        <v>#REF!</v>
      </c>
      <c r="U12" s="13" t="e">
        <f>B12*'Food Cost and Composition'!#REF!</f>
        <v>#REF!</v>
      </c>
      <c r="V12" s="13" t="e">
        <f>B12*'Food Cost and Composition'!#REF!</f>
        <v>#REF!</v>
      </c>
      <c r="W12" s="62" t="e">
        <f>B12*'Food Cost and Composition'!#REF!</f>
        <v>#REF!</v>
      </c>
      <c r="X12" s="16" t="s">
        <v>42</v>
      </c>
    </row>
    <row r="13" spans="1:24" x14ac:dyDescent="0.25">
      <c r="A13" s="57" t="s">
        <v>43</v>
      </c>
      <c r="B13" s="11">
        <v>1</v>
      </c>
      <c r="C13" s="13">
        <f>B13*'Food Cost and Composition'!H35</f>
        <v>105</v>
      </c>
      <c r="D13" s="13">
        <f>B13*'Food Cost and Composition'!I35</f>
        <v>5.35</v>
      </c>
      <c r="E13" s="13">
        <f>B13*'Food Cost and Composition'!J35</f>
        <v>1.88</v>
      </c>
      <c r="F13" s="13">
        <f>B13*'Food Cost and Composition'!K35</f>
        <v>17.38</v>
      </c>
      <c r="G13" s="13">
        <f>B13*'Food Cost and Composition'!L35</f>
        <v>1</v>
      </c>
      <c r="H13" s="13">
        <f>B13*'Food Cost and Composition'!M35</f>
        <v>0.1</v>
      </c>
      <c r="I13" s="13">
        <f>B13*'Food Cost and Composition'!N35</f>
        <v>0</v>
      </c>
      <c r="J13" s="13">
        <f>B13*'Food Cost and Composition'!O35</f>
        <v>8.7999999999999995E-2</v>
      </c>
      <c r="K13" s="13">
        <f>B13*'Food Cost and Composition'!P35</f>
        <v>0.22</v>
      </c>
      <c r="L13" s="13">
        <f>B13*'Food Cost and Composition'!Q35</f>
        <v>2.6</v>
      </c>
      <c r="M13" s="13">
        <f>B13*'Food Cost and Composition'!R35</f>
        <v>1.9E-2</v>
      </c>
      <c r="N13" s="13">
        <f>B13*'Food Cost and Composition'!S35</f>
        <v>0</v>
      </c>
      <c r="O13" s="13">
        <f>B13*'Food Cost and Composition'!T35</f>
        <v>31</v>
      </c>
      <c r="P13" s="13">
        <f>B13*'Food Cost and Composition'!U35</f>
        <v>9.5000000000000001E-2</v>
      </c>
      <c r="Q13" s="13">
        <f>B13*'Food Cost and Composition'!V35</f>
        <v>33</v>
      </c>
      <c r="R13" s="13">
        <f>B13*'Food Cost and Composition'!W35</f>
        <v>0.74</v>
      </c>
      <c r="S13" s="13">
        <f>B13*'Food Cost and Composition'!X35</f>
        <v>18</v>
      </c>
      <c r="T13" s="13">
        <f>B13*'Food Cost and Composition'!Y35</f>
        <v>83</v>
      </c>
      <c r="U13" s="13">
        <f>B13*'Food Cost and Composition'!Z35</f>
        <v>161</v>
      </c>
      <c r="V13" s="13">
        <f>B13*'Food Cost and Composition'!AA35</f>
        <v>0.45</v>
      </c>
      <c r="W13" s="62">
        <f>B13*'Food Cost and Composition'!F35</f>
        <v>0.136765</v>
      </c>
      <c r="X13" s="16" t="s">
        <v>44</v>
      </c>
    </row>
    <row r="14" spans="1:24" x14ac:dyDescent="0.25">
      <c r="A14" s="57" t="s">
        <v>45</v>
      </c>
      <c r="B14" s="11">
        <v>1</v>
      </c>
      <c r="C14" s="13">
        <f>B14*'Food Cost and Composition'!H41</f>
        <v>72</v>
      </c>
      <c r="D14" s="13">
        <f>B14*'Food Cost and Composition'!I41</f>
        <v>6.28</v>
      </c>
      <c r="E14" s="13">
        <f>B14*'Food Cost and Composition'!J41</f>
        <v>4.75</v>
      </c>
      <c r="F14" s="13">
        <f>B14*'Food Cost and Composition'!K41</f>
        <v>0.36</v>
      </c>
      <c r="G14" s="13">
        <f>B14*'Food Cost and Composition'!L41</f>
        <v>80</v>
      </c>
      <c r="H14" s="13">
        <f>B14*'Food Cost and Composition'!M41</f>
        <v>0</v>
      </c>
      <c r="I14" s="13">
        <f>B14*'Food Cost and Composition'!N41</f>
        <v>1</v>
      </c>
      <c r="J14" s="13">
        <f>B14*'Food Cost and Composition'!O41</f>
        <v>8.5000000000000006E-2</v>
      </c>
      <c r="K14" s="13">
        <f>B14*'Food Cost and Composition'!P41</f>
        <v>0.53</v>
      </c>
      <c r="L14" s="13">
        <f>B14*'Food Cost and Composition'!Q41</f>
        <v>0.1</v>
      </c>
      <c r="M14" s="13">
        <f>B14*'Food Cost and Composition'!R41</f>
        <v>0.02</v>
      </c>
      <c r="N14" s="13">
        <f>B14*'Food Cost and Composition'!S41</f>
        <v>0.45</v>
      </c>
      <c r="O14" s="13">
        <f>B14*'Food Cost and Composition'!T41</f>
        <v>24</v>
      </c>
      <c r="P14" s="13">
        <f>B14*'Food Cost and Composition'!U41</f>
        <v>3.6999999999999998E-2</v>
      </c>
      <c r="Q14" s="13">
        <f>B14*'Food Cost and Composition'!V41</f>
        <v>28</v>
      </c>
      <c r="R14" s="13">
        <f>B14*'Food Cost and Composition'!W41</f>
        <v>0.88</v>
      </c>
      <c r="S14" s="13">
        <f>B14*'Food Cost and Composition'!X41</f>
        <v>6</v>
      </c>
      <c r="T14" s="13">
        <f>B14*'Food Cost and Composition'!Y41</f>
        <v>69</v>
      </c>
      <c r="U14" s="13">
        <f>B14*'Food Cost and Composition'!Z41</f>
        <v>71</v>
      </c>
      <c r="V14" s="13">
        <f>B14*'Food Cost and Composition'!AA41</f>
        <v>0.65</v>
      </c>
      <c r="W14" s="62">
        <f>B14*'Food Cost and Composition'!F41</f>
        <v>0.1575</v>
      </c>
      <c r="X14" s="16" t="s">
        <v>46</v>
      </c>
    </row>
    <row r="15" spans="1:24" x14ac:dyDescent="0.25">
      <c r="A15" s="57" t="s">
        <v>47</v>
      </c>
      <c r="B15" s="11">
        <v>1</v>
      </c>
      <c r="C15" s="13">
        <f>B15*'Food Cost and Composition'!H28</f>
        <v>109</v>
      </c>
      <c r="D15" s="13">
        <f>B15*'Food Cost and Composition'!I28</f>
        <v>5.52</v>
      </c>
      <c r="E15" s="13">
        <f>B15*'Food Cost and Composition'!J28</f>
        <v>1.75</v>
      </c>
      <c r="F15" s="13">
        <f>B15*'Food Cost and Composition'!K28</f>
        <v>17.899999999999999</v>
      </c>
      <c r="G15" s="13">
        <f>B15*'Food Cost and Composition'!L28</f>
        <v>0</v>
      </c>
      <c r="H15" s="13">
        <f>B15*'Food Cost and Composition'!M28</f>
        <v>0</v>
      </c>
      <c r="I15" s="13">
        <f>B15*'Food Cost and Composition'!N28</f>
        <v>0</v>
      </c>
      <c r="J15" s="13">
        <f>B15*'Food Cost and Composition'!O28</f>
        <v>0.109</v>
      </c>
      <c r="K15" s="13">
        <f>B15*'Food Cost and Composition'!P28</f>
        <v>0.15</v>
      </c>
      <c r="L15" s="13">
        <f>B15*'Food Cost and Composition'!Q28</f>
        <v>0.6</v>
      </c>
      <c r="M15" s="13">
        <f>B15*'Food Cost and Composition'!R28</f>
        <v>9.1999999999999998E-2</v>
      </c>
      <c r="N15" s="13">
        <f>B15*'Food Cost and Composition'!S28</f>
        <v>0</v>
      </c>
      <c r="O15" s="13">
        <f>B15*'Food Cost and Composition'!T28</f>
        <v>27</v>
      </c>
      <c r="P15" s="13">
        <f>B15*'Food Cost and Composition'!U28</f>
        <v>1.67</v>
      </c>
      <c r="Q15" s="13">
        <f>B15*'Food Cost and Composition'!V28</f>
        <v>42</v>
      </c>
      <c r="R15" s="13">
        <f>B15*'Food Cost and Composition'!W28</f>
        <v>1.03</v>
      </c>
      <c r="S15" s="13">
        <f>B15*'Food Cost and Composition'!X28</f>
        <v>32</v>
      </c>
      <c r="T15" s="13">
        <f>B15*'Food Cost and Composition'!Y28</f>
        <v>95</v>
      </c>
      <c r="U15" s="13">
        <f>B15*'Food Cost and Composition'!Z28</f>
        <v>157</v>
      </c>
      <c r="V15" s="13">
        <f>B15*'Food Cost and Composition'!AA28</f>
        <v>0.7</v>
      </c>
      <c r="W15" s="62">
        <f>B15*'Food Cost and Composition'!F28</f>
        <v>0.16708000000000001</v>
      </c>
      <c r="X15" s="16" t="s">
        <v>48</v>
      </c>
    </row>
    <row r="16" spans="1:24" x14ac:dyDescent="0.25">
      <c r="A16" s="57" t="s">
        <v>49</v>
      </c>
      <c r="B16" s="11">
        <v>1</v>
      </c>
      <c r="C16" s="13">
        <f>B16*'Food Cost and Composition'!H37</f>
        <v>187</v>
      </c>
      <c r="D16" s="13">
        <f>B16*'Food Cost and Composition'!I37</f>
        <v>9.32</v>
      </c>
      <c r="E16" s="13">
        <f>B16*'Food Cost and Composition'!J37</f>
        <v>12.24</v>
      </c>
      <c r="F16" s="13">
        <f>B16*'Food Cost and Composition'!K37</f>
        <v>12.83</v>
      </c>
      <c r="G16" s="13">
        <f>B16*'Food Cost and Composition'!L37</f>
        <v>0</v>
      </c>
      <c r="H16" s="13">
        <f>B16*'Food Cost and Composition'!M37</f>
        <v>0</v>
      </c>
      <c r="I16" s="13">
        <f>B16*'Food Cost and Composition'!N37</f>
        <v>0</v>
      </c>
      <c r="J16" s="13">
        <f>B16*'Food Cost and Composition'!O37</f>
        <v>0.112</v>
      </c>
      <c r="K16" s="13">
        <f>B16*'Food Cost and Composition'!P37</f>
        <v>3.35</v>
      </c>
      <c r="L16" s="13">
        <f>B16*'Food Cost and Composition'!Q37</f>
        <v>0.2</v>
      </c>
      <c r="M16" s="13">
        <f>B16*'Food Cost and Composition'!R37</f>
        <v>9.7000000000000003E-2</v>
      </c>
      <c r="N16" s="13">
        <f>B16*'Food Cost and Composition'!S37</f>
        <v>0</v>
      </c>
      <c r="O16" s="13">
        <f>B16*'Food Cost and Composition'!T37</f>
        <v>22</v>
      </c>
      <c r="P16" s="13">
        <f>B16*'Food Cost and Composition'!U37</f>
        <v>5.2560000000000002</v>
      </c>
      <c r="Q16" s="13">
        <f>B16*'Food Cost and Composition'!V37</f>
        <v>13</v>
      </c>
      <c r="R16" s="13">
        <f>B16*'Food Cost and Composition'!W37</f>
        <v>0.68</v>
      </c>
      <c r="S16" s="13">
        <f>B16*'Food Cost and Composition'!X37</f>
        <v>61</v>
      </c>
      <c r="T16" s="13">
        <f>B16*'Food Cost and Composition'!Y37</f>
        <v>241</v>
      </c>
      <c r="U16" s="13">
        <f>B16*'Food Cost and Composition'!Z37</f>
        <v>194</v>
      </c>
      <c r="V16" s="13">
        <f>B16*'Food Cost and Composition'!AA37</f>
        <v>1.01</v>
      </c>
      <c r="W16" s="62">
        <f>B16*'Food Cost and Composition'!F37</f>
        <v>0.1706</v>
      </c>
      <c r="X16" s="16" t="s">
        <v>50</v>
      </c>
    </row>
    <row r="17" spans="1:24" x14ac:dyDescent="0.25">
      <c r="A17" s="57" t="s">
        <v>51</v>
      </c>
      <c r="B17" s="11">
        <v>1</v>
      </c>
      <c r="C17" s="13">
        <f>B17*'Food Cost and Composition'!H36</f>
        <v>188</v>
      </c>
      <c r="D17" s="13">
        <f>B17*'Food Cost and Composition'!I36</f>
        <v>7.7</v>
      </c>
      <c r="E17" s="13">
        <f>B17*'Food Cost and Composition'!J36</f>
        <v>15.98</v>
      </c>
      <c r="F17" s="13">
        <f>B17*'Food Cost and Composition'!K36</f>
        <v>6.9</v>
      </c>
      <c r="G17" s="13">
        <f>B17*'Food Cost and Composition'!L36</f>
        <v>0</v>
      </c>
      <c r="H17" s="13">
        <f>B17*'Food Cost and Composition'!M36</f>
        <v>0</v>
      </c>
      <c r="I17" s="13">
        <f>B17*'Food Cost and Composition'!N36</f>
        <v>0</v>
      </c>
      <c r="J17" s="13">
        <f>B17*'Food Cost and Composition'!O36</f>
        <v>0.13400000000000001</v>
      </c>
      <c r="K17" s="13">
        <f>B17*'Food Cost and Composition'!P36</f>
        <v>2.02</v>
      </c>
      <c r="L17" s="13">
        <f>B17*'Food Cost and Composition'!Q36</f>
        <v>0.2</v>
      </c>
      <c r="M17" s="13">
        <f>B17*'Food Cost and Composition'!R36</f>
        <v>3.4000000000000002E-2</v>
      </c>
      <c r="N17" s="13">
        <f>B17*'Food Cost and Composition'!S36</f>
        <v>0</v>
      </c>
      <c r="O17" s="13">
        <f>B17*'Food Cost and Composition'!T36</f>
        <v>29</v>
      </c>
      <c r="P17" s="13">
        <f>B17*'Food Cost and Composition'!U36</f>
        <v>4.383</v>
      </c>
      <c r="Q17" s="13">
        <f>B17*'Food Cost and Composition'!V36</f>
        <v>14</v>
      </c>
      <c r="R17" s="13">
        <f>B17*'Food Cost and Composition'!W36</f>
        <v>0.61</v>
      </c>
      <c r="S17" s="13">
        <f>B17*'Food Cost and Composition'!X36</f>
        <v>51</v>
      </c>
      <c r="T17" s="13">
        <f>B17*'Food Cost and Composition'!Y36</f>
        <v>238</v>
      </c>
      <c r="U17" s="13">
        <f>B17*'Food Cost and Composition'!Z36</f>
        <v>156</v>
      </c>
      <c r="V17" s="13">
        <f>B17*'Food Cost and Composition'!AA36</f>
        <v>0.89</v>
      </c>
      <c r="W17" s="62">
        <f>B17*'Food Cost and Composition'!F36</f>
        <v>0.15168899999999999</v>
      </c>
      <c r="X17" s="16" t="s">
        <v>50</v>
      </c>
    </row>
    <row r="18" spans="1:24" x14ac:dyDescent="0.25">
      <c r="A18" s="57" t="s">
        <v>52</v>
      </c>
      <c r="B18" s="11">
        <v>1</v>
      </c>
      <c r="C18" s="13">
        <f>B18*'Food Cost and Composition'!H9</f>
        <v>26</v>
      </c>
      <c r="D18" s="13">
        <f>B18*'Food Cost and Composition'!I9</f>
        <v>2.85</v>
      </c>
      <c r="E18" s="13">
        <f>B18*'Food Cost and Composition'!J9</f>
        <v>0.1</v>
      </c>
      <c r="F18" s="13">
        <f>B18*'Food Cost and Composition'!K9</f>
        <v>4.93</v>
      </c>
      <c r="G18" s="13">
        <f>B18*'Food Cost and Composition'!L9</f>
        <v>47</v>
      </c>
      <c r="H18" s="13">
        <f>B18*'Food Cost and Composition'!M9</f>
        <v>36.9</v>
      </c>
      <c r="I18" s="13">
        <f>B18*'Food Cost and Composition'!N9</f>
        <v>0</v>
      </c>
      <c r="J18" s="13">
        <f>B18*'Food Cost and Composition'!O9</f>
        <v>0.12</v>
      </c>
      <c r="K18" s="13">
        <f>B18*'Food Cost and Composition'!P9</f>
        <v>1.21</v>
      </c>
      <c r="L18" s="13">
        <f>B18*'Food Cost and Composition'!Q9</f>
        <v>81.099999999999994</v>
      </c>
      <c r="M18" s="13">
        <f>B18*'Food Cost and Composition'!R9</f>
        <v>5.0999999999999997E-2</v>
      </c>
      <c r="N18" s="13">
        <f>B18*'Food Cost and Composition'!S9</f>
        <v>0</v>
      </c>
      <c r="O18" s="13">
        <f>B18*'Food Cost and Composition'!T9</f>
        <v>28</v>
      </c>
      <c r="P18" s="13">
        <f>B18*'Food Cost and Composition'!U9</f>
        <v>0.42099999999999999</v>
      </c>
      <c r="Q18" s="13">
        <f>B18*'Food Cost and Composition'!V9</f>
        <v>47</v>
      </c>
      <c r="R18" s="13">
        <f>B18*'Food Cost and Composition'!W9</f>
        <v>0.56000000000000005</v>
      </c>
      <c r="S18" s="13">
        <f>B18*'Food Cost and Composition'!X9</f>
        <v>18</v>
      </c>
      <c r="T18" s="13">
        <f>B18*'Food Cost and Composition'!Y9</f>
        <v>166</v>
      </c>
      <c r="U18" s="13">
        <f>B18*'Food Cost and Composition'!Z9</f>
        <v>22</v>
      </c>
      <c r="V18" s="13">
        <f>B18*'Food Cost and Composition'!AA9</f>
        <v>0.28000000000000003</v>
      </c>
      <c r="W18" s="62">
        <f>B18*'Food Cost and Composition'!F9</f>
        <v>0.32219999999999999</v>
      </c>
      <c r="X18" s="16" t="s">
        <v>53</v>
      </c>
    </row>
    <row r="19" spans="1:24" x14ac:dyDescent="0.25">
      <c r="A19" s="57" t="s">
        <v>54</v>
      </c>
      <c r="B19" s="11">
        <v>1</v>
      </c>
      <c r="C19" s="13">
        <f>B19*'Food Cost and Composition'!H48</f>
        <v>149</v>
      </c>
      <c r="D19" s="13">
        <f>B19*'Food Cost and Composition'!I48</f>
        <v>7.69</v>
      </c>
      <c r="E19" s="13">
        <f>B19*'Food Cost and Composition'!J48</f>
        <v>7.93</v>
      </c>
      <c r="F19" s="13">
        <f>B19*'Food Cost and Composition'!K48</f>
        <v>11.71</v>
      </c>
      <c r="G19" s="13">
        <f>B19*'Food Cost and Composition'!L48</f>
        <v>112</v>
      </c>
      <c r="H19" s="13">
        <f>B19*'Food Cost and Composition'!M48</f>
        <v>0</v>
      </c>
      <c r="I19" s="13">
        <f>B19*'Food Cost and Composition'!N48</f>
        <v>3.2</v>
      </c>
      <c r="J19" s="13">
        <f>B19*'Food Cost and Composition'!O48</f>
        <v>8.7999999999999995E-2</v>
      </c>
      <c r="K19" s="13">
        <f>B19*'Food Cost and Composition'!P48</f>
        <v>0.17</v>
      </c>
      <c r="L19" s="13">
        <f>B19*'Food Cost and Composition'!Q48</f>
        <v>0.7</v>
      </c>
      <c r="M19" s="13">
        <f>B19*'Food Cost and Composition'!R48</f>
        <v>0.112</v>
      </c>
      <c r="N19" s="13">
        <f>B19*'Food Cost and Composition'!S48</f>
        <v>1.1000000000000001</v>
      </c>
      <c r="O19" s="13">
        <f>B19*'Food Cost and Composition'!T48</f>
        <v>12</v>
      </c>
      <c r="P19" s="13">
        <f>B19*'Food Cost and Composition'!U48</f>
        <v>0.217</v>
      </c>
      <c r="Q19" s="13">
        <f>B19*'Food Cost and Composition'!V48</f>
        <v>276</v>
      </c>
      <c r="R19" s="13">
        <f>B19*'Food Cost and Composition'!W48</f>
        <v>7.0000000000000007E-2</v>
      </c>
      <c r="S19" s="13">
        <f>B19*'Food Cost and Composition'!X48</f>
        <v>24</v>
      </c>
      <c r="T19" s="13">
        <f>B19*'Food Cost and Composition'!Y48</f>
        <v>322</v>
      </c>
      <c r="U19" s="13">
        <f>B19*'Food Cost and Composition'!Z48</f>
        <v>105</v>
      </c>
      <c r="V19" s="13">
        <f>B19*'Food Cost and Composition'!AA48</f>
        <v>0.9</v>
      </c>
      <c r="W19" s="62">
        <f>B19*'Food Cost and Composition'!F48</f>
        <v>0.18687000000000001</v>
      </c>
      <c r="X19" s="16" t="s">
        <v>55</v>
      </c>
    </row>
    <row r="20" spans="1:24" x14ac:dyDescent="0.25">
      <c r="A20" s="57" t="s">
        <v>56</v>
      </c>
      <c r="B20" s="11">
        <v>1</v>
      </c>
      <c r="C20" s="13" t="e">
        <f>B20*'Food Cost and Composition'!#REF!</f>
        <v>#REF!</v>
      </c>
      <c r="D20" s="13" t="e">
        <f>B20*'Food Cost and Composition'!#REF!</f>
        <v>#REF!</v>
      </c>
      <c r="E20" s="13" t="e">
        <f>B20*'Food Cost and Composition'!#REF!</f>
        <v>#REF!</v>
      </c>
      <c r="F20" s="13" t="e">
        <f>B20*'Food Cost and Composition'!#REF!</f>
        <v>#REF!</v>
      </c>
      <c r="G20" s="13" t="e">
        <f>B20*'Food Cost and Composition'!#REF!</f>
        <v>#REF!</v>
      </c>
      <c r="H20" s="13" t="e">
        <f>B20*'Food Cost and Composition'!#REF!</f>
        <v>#REF!</v>
      </c>
      <c r="I20" s="13" t="e">
        <f>B20*'Food Cost and Composition'!#REF!</f>
        <v>#REF!</v>
      </c>
      <c r="J20" s="13" t="e">
        <f>B20*'Food Cost and Composition'!#REF!</f>
        <v>#REF!</v>
      </c>
      <c r="K20" s="13" t="e">
        <f>B20*'Food Cost and Composition'!#REF!</f>
        <v>#REF!</v>
      </c>
      <c r="L20" s="13" t="e">
        <f>B20*'Food Cost and Composition'!#REF!</f>
        <v>#REF!</v>
      </c>
      <c r="M20" s="13" t="e">
        <f>B20*'Food Cost and Composition'!#REF!</f>
        <v>#REF!</v>
      </c>
      <c r="N20" s="13" t="e">
        <f>B20*'Food Cost and Composition'!#REF!</f>
        <v>#REF!</v>
      </c>
      <c r="O20" s="13" t="e">
        <f>B20*'Food Cost and Composition'!#REF!</f>
        <v>#REF!</v>
      </c>
      <c r="P20" s="13" t="e">
        <f>B20*'Food Cost and Composition'!#REF!</f>
        <v>#REF!</v>
      </c>
      <c r="Q20" s="13" t="e">
        <f>B20*'Food Cost and Composition'!#REF!</f>
        <v>#REF!</v>
      </c>
      <c r="R20" s="13" t="e">
        <f>B20*'Food Cost and Composition'!#REF!</f>
        <v>#REF!</v>
      </c>
      <c r="S20" s="13" t="e">
        <f>B20*'Food Cost and Composition'!#REF!</f>
        <v>#REF!</v>
      </c>
      <c r="T20" s="13" t="e">
        <f>B20*'Food Cost and Composition'!#REF!</f>
        <v>#REF!</v>
      </c>
      <c r="U20" s="13" t="e">
        <f>B20*'Food Cost and Composition'!#REF!</f>
        <v>#REF!</v>
      </c>
      <c r="V20" s="13" t="e">
        <f>B20*'Food Cost and Composition'!#REF!</f>
        <v>#REF!</v>
      </c>
      <c r="W20" s="62" t="e">
        <f>B20*'Food Cost and Composition'!#REF!</f>
        <v>#REF!</v>
      </c>
      <c r="X20" s="16" t="s">
        <v>57</v>
      </c>
    </row>
    <row r="21" spans="1:24" x14ac:dyDescent="0.25">
      <c r="A21" s="57" t="s">
        <v>58</v>
      </c>
      <c r="B21" s="11">
        <v>1</v>
      </c>
      <c r="C21" s="13" t="e">
        <f>B21*'Food Cost and Composition'!#REF!</f>
        <v>#REF!</v>
      </c>
      <c r="D21" s="13" t="e">
        <f>B21*'Food Cost and Composition'!#REF!</f>
        <v>#REF!</v>
      </c>
      <c r="E21" s="13" t="e">
        <f>B21*'Food Cost and Composition'!#REF!</f>
        <v>#REF!</v>
      </c>
      <c r="F21" s="13" t="e">
        <f>B21*'Food Cost and Composition'!#REF!</f>
        <v>#REF!</v>
      </c>
      <c r="G21" s="13" t="e">
        <f>B21*'Food Cost and Composition'!#REF!</f>
        <v>#REF!</v>
      </c>
      <c r="H21" s="13" t="e">
        <f>B21*'Food Cost and Composition'!#REF!</f>
        <v>#REF!</v>
      </c>
      <c r="I21" s="13" t="e">
        <f>B21*'Food Cost and Composition'!#REF!</f>
        <v>#REF!</v>
      </c>
      <c r="J21" s="13" t="e">
        <f>B21*'Food Cost and Composition'!#REF!</f>
        <v>#REF!</v>
      </c>
      <c r="K21" s="13" t="e">
        <f>B21*'Food Cost and Composition'!#REF!</f>
        <v>#REF!</v>
      </c>
      <c r="L21" s="13" t="e">
        <f>B21*'Food Cost and Composition'!#REF!</f>
        <v>#REF!</v>
      </c>
      <c r="M21" s="13" t="e">
        <f>B21*'Food Cost and Composition'!#REF!</f>
        <v>#REF!</v>
      </c>
      <c r="N21" s="13" t="e">
        <f>B21*'Food Cost and Composition'!#REF!</f>
        <v>#REF!</v>
      </c>
      <c r="O21" s="13" t="e">
        <f>B21*'Food Cost and Composition'!#REF!</f>
        <v>#REF!</v>
      </c>
      <c r="P21" s="13" t="e">
        <f>B21*'Food Cost and Composition'!#REF!</f>
        <v>#REF!</v>
      </c>
      <c r="Q21" s="13" t="e">
        <f>B21*'Food Cost and Composition'!#REF!</f>
        <v>#REF!</v>
      </c>
      <c r="R21" s="13" t="e">
        <f>B21*'Food Cost and Composition'!#REF!</f>
        <v>#REF!</v>
      </c>
      <c r="S21" s="13" t="e">
        <f>B21*'Food Cost and Composition'!#REF!</f>
        <v>#REF!</v>
      </c>
      <c r="T21" s="13" t="e">
        <f>B21*'Food Cost and Composition'!#REF!</f>
        <v>#REF!</v>
      </c>
      <c r="U21" s="13" t="e">
        <f>B21*'Food Cost and Composition'!#REF!</f>
        <v>#REF!</v>
      </c>
      <c r="V21" s="13" t="e">
        <f>B21*'Food Cost and Composition'!#REF!</f>
        <v>#REF!</v>
      </c>
      <c r="W21" s="62" t="e">
        <f>B21*'Food Cost and Composition'!#REF!</f>
        <v>#REF!</v>
      </c>
      <c r="X21" s="16" t="s">
        <v>59</v>
      </c>
    </row>
    <row r="22" spans="1:24" x14ac:dyDescent="0.25">
      <c r="A22" s="57" t="s">
        <v>60</v>
      </c>
      <c r="B22" s="11">
        <v>1</v>
      </c>
      <c r="C22" s="13">
        <f>B22*'Food Cost and Composition'!H25</f>
        <v>168</v>
      </c>
      <c r="D22" s="13">
        <f>B22*'Food Cost and Composition'!I25</f>
        <v>4.55</v>
      </c>
      <c r="E22" s="13">
        <f>B22*'Food Cost and Composition'!J25</f>
        <v>0.22</v>
      </c>
      <c r="F22" s="13">
        <f>B22*'Food Cost and Composition'!K25</f>
        <v>37.090000000000003</v>
      </c>
      <c r="G22" s="13">
        <f>B22*'Food Cost and Composition'!L25</f>
        <v>2</v>
      </c>
      <c r="H22" s="13">
        <f>B22*'Food Cost and Composition'!M25</f>
        <v>14.4</v>
      </c>
      <c r="I22" s="13">
        <f>B22*'Food Cost and Composition'!N25</f>
        <v>0</v>
      </c>
      <c r="J22" s="13">
        <f>B22*'Food Cost and Composition'!O25</f>
        <v>0.61199999999999999</v>
      </c>
      <c r="K22" s="13">
        <f>B22*'Food Cost and Composition'!P25</f>
        <v>0.12</v>
      </c>
      <c r="L22" s="13">
        <f>B22*'Food Cost and Composition'!Q25</f>
        <v>3.5</v>
      </c>
      <c r="M22" s="13">
        <f>B22*'Food Cost and Composition'!R25</f>
        <v>0.11600000000000001</v>
      </c>
      <c r="N22" s="13">
        <f>B22*'Food Cost and Composition'!S25</f>
        <v>0</v>
      </c>
      <c r="O22" s="13">
        <f>B22*'Food Cost and Composition'!T25</f>
        <v>45</v>
      </c>
      <c r="P22" s="13">
        <f>B22*'Food Cost and Composition'!U25</f>
        <v>2.3319999999999999</v>
      </c>
      <c r="Q22" s="13">
        <f>B22*'Food Cost and Composition'!V25</f>
        <v>31</v>
      </c>
      <c r="R22" s="13">
        <f>B22*'Food Cost and Composition'!W25</f>
        <v>1.85</v>
      </c>
      <c r="S22" s="13">
        <f>B22*'Food Cost and Composition'!X25</f>
        <v>52</v>
      </c>
      <c r="T22" s="13">
        <f>B22*'Food Cost and Composition'!Y25</f>
        <v>952</v>
      </c>
      <c r="U22" s="13">
        <f>B22*'Food Cost and Composition'!Z25</f>
        <v>24</v>
      </c>
      <c r="V22" s="13">
        <f>B22*'Food Cost and Composition'!AA25</f>
        <v>0.61</v>
      </c>
      <c r="W22" s="62">
        <f>B22*'Food Cost and Composition'!F25</f>
        <v>0.30399999999999999</v>
      </c>
      <c r="X22" s="16" t="s">
        <v>61</v>
      </c>
    </row>
    <row r="23" spans="1:24" x14ac:dyDescent="0.25">
      <c r="A23" s="57" t="s">
        <v>62</v>
      </c>
      <c r="B23" s="11">
        <v>1</v>
      </c>
      <c r="C23" s="13" t="e">
        <f>B23*'Food Cost and Composition'!#REF!</f>
        <v>#REF!</v>
      </c>
      <c r="D23" s="13" t="e">
        <f>B23*'Food Cost and Composition'!#REF!</f>
        <v>#REF!</v>
      </c>
      <c r="E23" s="13" t="e">
        <f>B23*'Food Cost and Composition'!#REF!</f>
        <v>#REF!</v>
      </c>
      <c r="F23" s="13" t="e">
        <f>B23*'Food Cost and Composition'!#REF!</f>
        <v>#REF!</v>
      </c>
      <c r="G23" s="13" t="e">
        <f>B23*'Food Cost and Composition'!#REF!</f>
        <v>#REF!</v>
      </c>
      <c r="H23" s="13" t="e">
        <f>B23*'Food Cost and Composition'!#REF!</f>
        <v>#REF!</v>
      </c>
      <c r="I23" s="13" t="e">
        <f>B23*'Food Cost and Composition'!#REF!</f>
        <v>#REF!</v>
      </c>
      <c r="J23" s="13" t="e">
        <f>B23*'Food Cost and Composition'!#REF!</f>
        <v>#REF!</v>
      </c>
      <c r="K23" s="13" t="e">
        <f>B23*'Food Cost and Composition'!#REF!</f>
        <v>#REF!</v>
      </c>
      <c r="L23" s="13" t="e">
        <f>B23*'Food Cost and Composition'!#REF!</f>
        <v>#REF!</v>
      </c>
      <c r="M23" s="13" t="e">
        <f>B23*'Food Cost and Composition'!#REF!</f>
        <v>#REF!</v>
      </c>
      <c r="N23" s="13" t="e">
        <f>B23*'Food Cost and Composition'!#REF!</f>
        <v>#REF!</v>
      </c>
      <c r="O23" s="13" t="e">
        <f>B23*'Food Cost and Composition'!#REF!</f>
        <v>#REF!</v>
      </c>
      <c r="P23" s="13" t="e">
        <f>B23*'Food Cost and Composition'!#REF!</f>
        <v>#REF!</v>
      </c>
      <c r="Q23" s="13" t="e">
        <f>B23*'Food Cost and Composition'!#REF!</f>
        <v>#REF!</v>
      </c>
      <c r="R23" s="13" t="e">
        <f>B23*'Food Cost and Composition'!#REF!</f>
        <v>#REF!</v>
      </c>
      <c r="S23" s="13" t="e">
        <f>B23*'Food Cost and Composition'!#REF!</f>
        <v>#REF!</v>
      </c>
      <c r="T23" s="13" t="e">
        <f>B23*'Food Cost and Composition'!#REF!</f>
        <v>#REF!</v>
      </c>
      <c r="U23" s="13" t="e">
        <f>B23*'Food Cost and Composition'!#REF!</f>
        <v>#REF!</v>
      </c>
      <c r="V23" s="13" t="e">
        <f>B23*'Food Cost and Composition'!#REF!</f>
        <v>#REF!</v>
      </c>
      <c r="W23" s="62" t="e">
        <f>B23*'Food Cost and Composition'!#REF!</f>
        <v>#REF!</v>
      </c>
      <c r="X23" s="16" t="s">
        <v>63</v>
      </c>
    </row>
    <row r="24" spans="1:24" x14ac:dyDescent="0.25">
      <c r="A24" s="57" t="s">
        <v>64</v>
      </c>
      <c r="B24" s="11">
        <v>1</v>
      </c>
      <c r="C24" s="13" t="e">
        <f>B24*'Food Cost and Composition'!#REF!</f>
        <v>#REF!</v>
      </c>
      <c r="D24" s="13" t="e">
        <f>B24*'Food Cost and Composition'!#REF!</f>
        <v>#REF!</v>
      </c>
      <c r="E24" s="13" t="e">
        <f>B24*'Food Cost and Composition'!#REF!</f>
        <v>#REF!</v>
      </c>
      <c r="F24" s="13" t="e">
        <f>B24*'Food Cost and Composition'!#REF!</f>
        <v>#REF!</v>
      </c>
      <c r="G24" s="13" t="e">
        <f>B24*'Food Cost and Composition'!#REF!</f>
        <v>#REF!</v>
      </c>
      <c r="H24" s="13" t="e">
        <f>B24*'Food Cost and Composition'!#REF!</f>
        <v>#REF!</v>
      </c>
      <c r="I24" s="13" t="e">
        <f>B24*'Food Cost and Composition'!#REF!</f>
        <v>#REF!</v>
      </c>
      <c r="J24" s="13" t="e">
        <f>B24*'Food Cost and Composition'!#REF!</f>
        <v>#REF!</v>
      </c>
      <c r="K24" s="13" t="e">
        <f>B24*'Food Cost and Composition'!#REF!</f>
        <v>#REF!</v>
      </c>
      <c r="L24" s="13" t="e">
        <f>B24*'Food Cost and Composition'!#REF!</f>
        <v>#REF!</v>
      </c>
      <c r="M24" s="13" t="e">
        <f>B24*'Food Cost and Composition'!#REF!</f>
        <v>#REF!</v>
      </c>
      <c r="N24" s="13" t="e">
        <f>B24*'Food Cost and Composition'!#REF!</f>
        <v>#REF!</v>
      </c>
      <c r="O24" s="13" t="e">
        <f>B24*'Food Cost and Composition'!#REF!</f>
        <v>#REF!</v>
      </c>
      <c r="P24" s="13" t="e">
        <f>B24*'Food Cost and Composition'!#REF!</f>
        <v>#REF!</v>
      </c>
      <c r="Q24" s="13" t="e">
        <f>B24*'Food Cost and Composition'!#REF!</f>
        <v>#REF!</v>
      </c>
      <c r="R24" s="13" t="e">
        <f>B24*'Food Cost and Composition'!#REF!</f>
        <v>#REF!</v>
      </c>
      <c r="S24" s="13" t="e">
        <f>B24*'Food Cost and Composition'!#REF!</f>
        <v>#REF!</v>
      </c>
      <c r="T24" s="13" t="e">
        <f>B24*'Food Cost and Composition'!#REF!</f>
        <v>#REF!</v>
      </c>
      <c r="U24" s="13" t="e">
        <f>B24*'Food Cost and Composition'!#REF!</f>
        <v>#REF!</v>
      </c>
      <c r="V24" s="13" t="e">
        <f>B24*'Food Cost and Composition'!#REF!</f>
        <v>#REF!</v>
      </c>
      <c r="W24" s="62" t="e">
        <f>B24*'Food Cost and Composition'!#REF!</f>
        <v>#REF!</v>
      </c>
      <c r="X24" s="16" t="s">
        <v>53</v>
      </c>
    </row>
    <row r="25" spans="1:24" x14ac:dyDescent="0.25">
      <c r="A25" s="57" t="s">
        <v>65</v>
      </c>
      <c r="B25" s="11">
        <v>1</v>
      </c>
      <c r="C25" s="13">
        <f>B25*'Food Cost and Composition'!H43</f>
        <v>240</v>
      </c>
      <c r="D25" s="13">
        <f>B25*'Food Cost and Composition'!I43</f>
        <v>26.29</v>
      </c>
      <c r="E25" s="13">
        <f>B25*'Food Cost and Composition'!J43</f>
        <v>15.47</v>
      </c>
      <c r="F25" s="13">
        <f>B25*'Food Cost and Composition'!K43</f>
        <v>0.1</v>
      </c>
      <c r="G25" s="13">
        <f>B25*'Food Cost and Composition'!L43</f>
        <v>19</v>
      </c>
      <c r="H25" s="13">
        <f>B25*'Food Cost and Composition'!M43</f>
        <v>0</v>
      </c>
      <c r="I25" s="13">
        <f>B25*'Food Cost and Composition'!N43</f>
        <v>0.3</v>
      </c>
      <c r="J25" s="13">
        <f>B25*'Food Cost and Composition'!O43</f>
        <v>0.441</v>
      </c>
      <c r="K25" s="13">
        <f>B25*'Food Cost and Composition'!P43</f>
        <v>0.43</v>
      </c>
      <c r="L25" s="13">
        <f>B25*'Food Cost and Composition'!Q43</f>
        <v>0</v>
      </c>
      <c r="M25" s="13">
        <f>B25*'Food Cost and Composition'!R43</f>
        <v>9.4E-2</v>
      </c>
      <c r="N25" s="13">
        <f>B25*'Food Cost and Composition'!S43</f>
        <v>0.46</v>
      </c>
      <c r="O25" s="13">
        <f>B25*'Food Cost and Composition'!T43</f>
        <v>4</v>
      </c>
      <c r="P25" s="13">
        <f>B25*'Food Cost and Composition'!U43</f>
        <v>6.6059999999999999</v>
      </c>
      <c r="Q25" s="13">
        <f>B25*'Food Cost and Composition'!V43</f>
        <v>12</v>
      </c>
      <c r="R25" s="13">
        <f>B25*'Food Cost and Composition'!W43</f>
        <v>1.1399999999999999</v>
      </c>
      <c r="S25" s="13">
        <f>B25*'Food Cost and Composition'!X43</f>
        <v>26</v>
      </c>
      <c r="T25" s="13">
        <f>B25*'Food Cost and Composition'!Y43</f>
        <v>284</v>
      </c>
      <c r="U25" s="13">
        <f>B25*'Food Cost and Composition'!Z43</f>
        <v>195</v>
      </c>
      <c r="V25" s="13">
        <f>B25*'Food Cost and Composition'!AA43</f>
        <v>2.04</v>
      </c>
      <c r="W25" s="62">
        <f>B25*'Food Cost and Composition'!F43</f>
        <v>0.32100000000000001</v>
      </c>
      <c r="X25" s="16" t="s">
        <v>25</v>
      </c>
    </row>
    <row r="26" spans="1:24" x14ac:dyDescent="0.25">
      <c r="A26" s="57" t="s">
        <v>66</v>
      </c>
      <c r="B26" s="11">
        <v>1</v>
      </c>
      <c r="C26" s="13">
        <f>B26*'Food Cost and Composition'!H45</f>
        <v>102</v>
      </c>
      <c r="D26" s="13">
        <f>B26*'Food Cost and Composition'!I45</f>
        <v>8.2200000000000006</v>
      </c>
      <c r="E26" s="13">
        <f>B26*'Food Cost and Composition'!J45</f>
        <v>2.37</v>
      </c>
      <c r="F26" s="13">
        <f>B26*'Food Cost and Composition'!K45</f>
        <v>12.18</v>
      </c>
      <c r="G26" s="13">
        <f>B26*'Food Cost and Composition'!L45</f>
        <v>142</v>
      </c>
      <c r="H26" s="13">
        <f>B26*'Food Cost and Composition'!M45</f>
        <v>0</v>
      </c>
      <c r="I26" s="13">
        <f>B26*'Food Cost and Composition'!N45</f>
        <v>2.9</v>
      </c>
      <c r="J26" s="13">
        <f>B26*'Food Cost and Composition'!O45</f>
        <v>0.09</v>
      </c>
      <c r="K26" s="13">
        <f>B26*'Food Cost and Composition'!P45</f>
        <v>0.02</v>
      </c>
      <c r="L26" s="13">
        <f>B26*'Food Cost and Composition'!Q45</f>
        <v>0.2</v>
      </c>
      <c r="M26" s="13">
        <f>B26*'Food Cost and Composition'!R45</f>
        <v>4.9000000000000002E-2</v>
      </c>
      <c r="N26" s="13">
        <f>B26*'Food Cost and Composition'!S45</f>
        <v>1.1499999999999999</v>
      </c>
      <c r="O26" s="13">
        <f>B26*'Food Cost and Composition'!T45</f>
        <v>12</v>
      </c>
      <c r="P26" s="13">
        <f>B26*'Food Cost and Composition'!U45</f>
        <v>0.22700000000000001</v>
      </c>
      <c r="Q26" s="13">
        <f>B26*'Food Cost and Composition'!V45</f>
        <v>305</v>
      </c>
      <c r="R26" s="13">
        <f>B26*'Food Cost and Composition'!W45</f>
        <v>7.0000000000000007E-2</v>
      </c>
      <c r="S26" s="13">
        <f>B26*'Food Cost and Composition'!X45</f>
        <v>27</v>
      </c>
      <c r="T26" s="13">
        <f>B26*'Food Cost and Composition'!Y45</f>
        <v>366</v>
      </c>
      <c r="U26" s="13">
        <f>B26*'Food Cost and Composition'!Z45</f>
        <v>107</v>
      </c>
      <c r="V26" s="13">
        <f>B26*'Food Cost and Composition'!AA45</f>
        <v>1.02</v>
      </c>
      <c r="W26" s="62">
        <f>B26*'Food Cost and Composition'!F45</f>
        <v>0.18679999999999999</v>
      </c>
      <c r="X26" s="16" t="s">
        <v>55</v>
      </c>
    </row>
    <row r="27" spans="1:24" x14ac:dyDescent="0.25">
      <c r="A27" s="57" t="s">
        <v>67</v>
      </c>
      <c r="B27" s="11">
        <v>1</v>
      </c>
      <c r="C27" s="13">
        <f>B27*'Food Cost and Composition'!H46</f>
        <v>122</v>
      </c>
      <c r="D27" s="13">
        <f>B27*'Food Cost and Composition'!I46</f>
        <v>8.0500000000000007</v>
      </c>
      <c r="E27" s="13">
        <f>B27*'Food Cost and Composition'!J46</f>
        <v>4.83</v>
      </c>
      <c r="F27" s="13">
        <f>B27*'Food Cost and Composition'!K46</f>
        <v>11.71</v>
      </c>
      <c r="G27" s="13">
        <f>B27*'Food Cost and Composition'!L46</f>
        <v>134</v>
      </c>
      <c r="H27" s="13">
        <f>B27*'Food Cost and Composition'!M46</f>
        <v>0.5</v>
      </c>
      <c r="I27" s="13">
        <f>B27*'Food Cost and Composition'!N46</f>
        <v>2.9</v>
      </c>
      <c r="J27" s="13">
        <f>B27*'Food Cost and Composition'!O46</f>
        <v>9.2999999999999999E-2</v>
      </c>
      <c r="K27" s="13">
        <f>B27*'Food Cost and Composition'!P46</f>
        <v>7.0000000000000007E-2</v>
      </c>
      <c r="L27" s="13">
        <f>B27*'Food Cost and Composition'!Q46</f>
        <v>0.5</v>
      </c>
      <c r="M27" s="13">
        <f>B27*'Food Cost and Composition'!R46</f>
        <v>9.5000000000000001E-2</v>
      </c>
      <c r="N27" s="13">
        <f>B27*'Food Cost and Composition'!S46</f>
        <v>1.29</v>
      </c>
      <c r="O27" s="13">
        <f>B27*'Food Cost and Composition'!T46</f>
        <v>12</v>
      </c>
      <c r="P27" s="13">
        <f>B27*'Food Cost and Composition'!U46</f>
        <v>0.224</v>
      </c>
      <c r="Q27" s="13">
        <f>B27*'Food Cost and Composition'!V46</f>
        <v>293</v>
      </c>
      <c r="R27" s="13">
        <f>B27*'Food Cost and Composition'!W46</f>
        <v>0.05</v>
      </c>
      <c r="S27" s="13">
        <f>B27*'Food Cost and Composition'!X46</f>
        <v>27</v>
      </c>
      <c r="T27" s="13">
        <f>B27*'Food Cost and Composition'!Y46</f>
        <v>342</v>
      </c>
      <c r="U27" s="13">
        <f>B27*'Food Cost and Composition'!Z46</f>
        <v>115</v>
      </c>
      <c r="V27" s="13">
        <f>B27*'Food Cost and Composition'!AA46</f>
        <v>1.17</v>
      </c>
      <c r="W27" s="62">
        <f>B27*'Food Cost and Composition'!F46</f>
        <v>0.18679999999999999</v>
      </c>
      <c r="X27" s="16" t="s">
        <v>55</v>
      </c>
    </row>
    <row r="28" spans="1:24" x14ac:dyDescent="0.25">
      <c r="A28" s="57" t="s">
        <v>68</v>
      </c>
      <c r="B28" s="11">
        <v>1</v>
      </c>
      <c r="C28" s="13">
        <f>B28*'Food Cost and Composition'!H47</f>
        <v>83</v>
      </c>
      <c r="D28" s="13">
        <f>B28*'Food Cost and Composition'!I47</f>
        <v>8.26</v>
      </c>
      <c r="E28" s="13">
        <f>B28*'Food Cost and Composition'!J47</f>
        <v>0.2</v>
      </c>
      <c r="F28" s="13">
        <f>B28*'Food Cost and Composition'!K47</f>
        <v>12.15</v>
      </c>
      <c r="G28" s="13">
        <f>B28*'Food Cost and Composition'!L47</f>
        <v>149</v>
      </c>
      <c r="H28" s="13">
        <f>B28*'Food Cost and Composition'!M47</f>
        <v>0</v>
      </c>
      <c r="I28" s="13">
        <f>B28*'Food Cost and Composition'!N47</f>
        <v>2.9</v>
      </c>
      <c r="J28" s="13">
        <f>B28*'Food Cost and Composition'!O47</f>
        <v>9.0999999999999998E-2</v>
      </c>
      <c r="K28" s="13">
        <f>B28*'Food Cost and Composition'!P47</f>
        <v>0.02</v>
      </c>
      <c r="L28" s="13">
        <f>B28*'Food Cost and Composition'!Q47</f>
        <v>0</v>
      </c>
      <c r="M28" s="13">
        <f>B28*'Food Cost and Composition'!R47</f>
        <v>0.11</v>
      </c>
      <c r="N28" s="13">
        <f>B28*'Food Cost and Composition'!S47</f>
        <v>1.23</v>
      </c>
      <c r="O28" s="13">
        <f>B28*'Food Cost and Composition'!T47</f>
        <v>12</v>
      </c>
      <c r="P28" s="13">
        <f>B28*'Food Cost and Composition'!U47</f>
        <v>0.23</v>
      </c>
      <c r="Q28" s="13">
        <f>B28*'Food Cost and Composition'!V47</f>
        <v>299</v>
      </c>
      <c r="R28" s="13">
        <f>B28*'Food Cost and Composition'!W47</f>
        <v>7.0000000000000007E-2</v>
      </c>
      <c r="S28" s="13">
        <f>B28*'Food Cost and Composition'!X47</f>
        <v>27</v>
      </c>
      <c r="T28" s="13">
        <f>B28*'Food Cost and Composition'!Y47</f>
        <v>382</v>
      </c>
      <c r="U28" s="13">
        <f>B28*'Food Cost and Composition'!Z47</f>
        <v>103</v>
      </c>
      <c r="V28" s="13">
        <f>B28*'Food Cost and Composition'!AA47</f>
        <v>1.03</v>
      </c>
      <c r="W28" s="62">
        <f>B28*'Food Cost and Composition'!F47</f>
        <v>0.18679999999999999</v>
      </c>
      <c r="X28" s="16" t="s">
        <v>55</v>
      </c>
    </row>
    <row r="29" spans="1:24" x14ac:dyDescent="0.25">
      <c r="A29" s="57" t="s">
        <v>69</v>
      </c>
      <c r="B29" s="11">
        <v>1</v>
      </c>
      <c r="C29" s="13" t="e">
        <f>B29*'Food Cost and Composition'!#REF!</f>
        <v>#REF!</v>
      </c>
      <c r="D29" s="13" t="e">
        <f>B29*'Food Cost and Composition'!#REF!</f>
        <v>#REF!</v>
      </c>
      <c r="E29" s="13" t="e">
        <f>B29*'Food Cost and Composition'!#REF!</f>
        <v>#REF!</v>
      </c>
      <c r="F29" s="13" t="e">
        <f>B29*'Food Cost and Composition'!#REF!</f>
        <v>#REF!</v>
      </c>
      <c r="G29" s="13" t="e">
        <f>B29*'Food Cost and Composition'!#REF!</f>
        <v>#REF!</v>
      </c>
      <c r="H29" s="13" t="e">
        <f>B29*'Food Cost and Composition'!#REF!</f>
        <v>#REF!</v>
      </c>
      <c r="I29" s="13" t="e">
        <f>B29*'Food Cost and Composition'!#REF!</f>
        <v>#REF!</v>
      </c>
      <c r="J29" s="13" t="e">
        <f>B29*'Food Cost and Composition'!#REF!</f>
        <v>#REF!</v>
      </c>
      <c r="K29" s="13" t="e">
        <f>B29*'Food Cost and Composition'!#REF!</f>
        <v>#REF!</v>
      </c>
      <c r="L29" s="13" t="e">
        <f>B29*'Food Cost and Composition'!#REF!</f>
        <v>#REF!</v>
      </c>
      <c r="M29" s="13" t="e">
        <f>B29*'Food Cost and Composition'!#REF!</f>
        <v>#REF!</v>
      </c>
      <c r="N29" s="13" t="e">
        <f>B29*'Food Cost and Composition'!#REF!</f>
        <v>#REF!</v>
      </c>
      <c r="O29" s="13" t="e">
        <f>B29*'Food Cost and Composition'!#REF!</f>
        <v>#REF!</v>
      </c>
      <c r="P29" s="13" t="e">
        <f>B29*'Food Cost and Composition'!#REF!</f>
        <v>#REF!</v>
      </c>
      <c r="Q29" s="13" t="e">
        <f>B29*'Food Cost and Composition'!#REF!</f>
        <v>#REF!</v>
      </c>
      <c r="R29" s="13" t="e">
        <f>B29*'Food Cost and Composition'!#REF!</f>
        <v>#REF!</v>
      </c>
      <c r="S29" s="13" t="e">
        <f>B29*'Food Cost and Composition'!#REF!</f>
        <v>#REF!</v>
      </c>
      <c r="T29" s="13" t="e">
        <f>B29*'Food Cost and Composition'!#REF!</f>
        <v>#REF!</v>
      </c>
      <c r="U29" s="13" t="e">
        <f>B29*'Food Cost and Composition'!#REF!</f>
        <v>#REF!</v>
      </c>
      <c r="V29" s="13" t="e">
        <f>B29*'Food Cost and Composition'!#REF!</f>
        <v>#REF!</v>
      </c>
      <c r="W29" s="62" t="e">
        <f>B29*'Food Cost and Composition'!#REF!</f>
        <v>#REF!</v>
      </c>
      <c r="X29" s="16" t="s">
        <v>55</v>
      </c>
    </row>
    <row r="30" spans="1:24" x14ac:dyDescent="0.25">
      <c r="A30" s="57" t="s">
        <v>70</v>
      </c>
      <c r="B30" s="11">
        <v>1</v>
      </c>
      <c r="C30" s="13" t="e">
        <f>B30*'Food Cost and Composition'!#REF!</f>
        <v>#REF!</v>
      </c>
      <c r="D30" s="13" t="e">
        <f>B30*'Food Cost and Composition'!#REF!</f>
        <v>#REF!</v>
      </c>
      <c r="E30" s="13" t="e">
        <f>B30*'Food Cost and Composition'!#REF!</f>
        <v>#REF!</v>
      </c>
      <c r="F30" s="13" t="e">
        <f>B30*'Food Cost and Composition'!#REF!</f>
        <v>#REF!</v>
      </c>
      <c r="G30" s="13" t="e">
        <f>B30*'Food Cost and Composition'!#REF!</f>
        <v>#REF!</v>
      </c>
      <c r="H30" s="13" t="e">
        <f>B30*'Food Cost and Composition'!#REF!</f>
        <v>#REF!</v>
      </c>
      <c r="I30" s="13" t="e">
        <f>B30*'Food Cost and Composition'!#REF!</f>
        <v>#REF!</v>
      </c>
      <c r="J30" s="13" t="e">
        <f>B30*'Food Cost and Composition'!#REF!</f>
        <v>#REF!</v>
      </c>
      <c r="K30" s="13" t="e">
        <f>B30*'Food Cost and Composition'!#REF!</f>
        <v>#REF!</v>
      </c>
      <c r="L30" s="13" t="e">
        <f>B30*'Food Cost and Composition'!#REF!</f>
        <v>#REF!</v>
      </c>
      <c r="M30" s="13" t="e">
        <f>B30*'Food Cost and Composition'!#REF!</f>
        <v>#REF!</v>
      </c>
      <c r="N30" s="13" t="e">
        <f>B30*'Food Cost and Composition'!#REF!</f>
        <v>#REF!</v>
      </c>
      <c r="O30" s="13" t="e">
        <f>B30*'Food Cost and Composition'!#REF!</f>
        <v>#REF!</v>
      </c>
      <c r="P30" s="13" t="e">
        <f>B30*'Food Cost and Composition'!#REF!</f>
        <v>#REF!</v>
      </c>
      <c r="Q30" s="13" t="e">
        <f>B30*'Food Cost and Composition'!#REF!</f>
        <v>#REF!</v>
      </c>
      <c r="R30" s="13" t="e">
        <f>B30*'Food Cost and Composition'!#REF!</f>
        <v>#REF!</v>
      </c>
      <c r="S30" s="13" t="e">
        <f>B30*'Food Cost and Composition'!#REF!</f>
        <v>#REF!</v>
      </c>
      <c r="T30" s="13" t="e">
        <f>B30*'Food Cost and Composition'!#REF!</f>
        <v>#REF!</v>
      </c>
      <c r="U30" s="13" t="e">
        <f>B30*'Food Cost and Composition'!#REF!</f>
        <v>#REF!</v>
      </c>
      <c r="V30" s="13" t="e">
        <f>B30*'Food Cost and Composition'!#REF!</f>
        <v>#REF!</v>
      </c>
      <c r="W30" s="62" t="e">
        <f>B30*'Food Cost and Composition'!#REF!</f>
        <v>#REF!</v>
      </c>
      <c r="X30" s="16" t="s">
        <v>55</v>
      </c>
    </row>
    <row r="31" spans="1:24" x14ac:dyDescent="0.25">
      <c r="A31" s="57" t="s">
        <v>71</v>
      </c>
      <c r="B31" s="11">
        <v>1</v>
      </c>
      <c r="C31" s="13" t="e">
        <f>B31*'Food Cost and Composition'!#REF!</f>
        <v>#REF!</v>
      </c>
      <c r="D31" s="13" t="e">
        <f>B31*'Food Cost and Composition'!#REF!</f>
        <v>#REF!</v>
      </c>
      <c r="E31" s="13" t="e">
        <f>B31*'Food Cost and Composition'!#REF!</f>
        <v>#REF!</v>
      </c>
      <c r="F31" s="13" t="e">
        <f>B31*'Food Cost and Composition'!#REF!</f>
        <v>#REF!</v>
      </c>
      <c r="G31" s="13" t="e">
        <f>B31*'Food Cost and Composition'!#REF!</f>
        <v>#REF!</v>
      </c>
      <c r="H31" s="13" t="e">
        <f>B31*'Food Cost and Composition'!#REF!</f>
        <v>#REF!</v>
      </c>
      <c r="I31" s="13" t="e">
        <f>B31*'Food Cost and Composition'!#REF!</f>
        <v>#REF!</v>
      </c>
      <c r="J31" s="13" t="e">
        <f>B31*'Food Cost and Composition'!#REF!</f>
        <v>#REF!</v>
      </c>
      <c r="K31" s="13" t="e">
        <f>B31*'Food Cost and Composition'!#REF!</f>
        <v>#REF!</v>
      </c>
      <c r="L31" s="13" t="e">
        <f>B31*'Food Cost and Composition'!#REF!</f>
        <v>#REF!</v>
      </c>
      <c r="M31" s="13" t="e">
        <f>B31*'Food Cost and Composition'!#REF!</f>
        <v>#REF!</v>
      </c>
      <c r="N31" s="13" t="e">
        <f>B31*'Food Cost and Composition'!#REF!</f>
        <v>#REF!</v>
      </c>
      <c r="O31" s="13" t="e">
        <f>B31*'Food Cost and Composition'!#REF!</f>
        <v>#REF!</v>
      </c>
      <c r="P31" s="13" t="e">
        <f>B31*'Food Cost and Composition'!#REF!</f>
        <v>#REF!</v>
      </c>
      <c r="Q31" s="13" t="e">
        <f>B31*'Food Cost and Composition'!#REF!</f>
        <v>#REF!</v>
      </c>
      <c r="R31" s="13" t="e">
        <f>B31*'Food Cost and Composition'!#REF!</f>
        <v>#REF!</v>
      </c>
      <c r="S31" s="13" t="e">
        <f>B31*'Food Cost and Composition'!#REF!</f>
        <v>#REF!</v>
      </c>
      <c r="T31" s="13" t="e">
        <f>B31*'Food Cost and Composition'!#REF!</f>
        <v>#REF!</v>
      </c>
      <c r="U31" s="13" t="e">
        <f>B31*'Food Cost and Composition'!#REF!</f>
        <v>#REF!</v>
      </c>
      <c r="V31" s="13" t="e">
        <f>B31*'Food Cost and Composition'!#REF!</f>
        <v>#REF!</v>
      </c>
      <c r="W31" s="62" t="e">
        <f>B31*'Food Cost and Composition'!#REF!</f>
        <v>#REF!</v>
      </c>
      <c r="X31" s="16" t="s">
        <v>55</v>
      </c>
    </row>
    <row r="32" spans="1:24" x14ac:dyDescent="0.25">
      <c r="A32" s="57" t="s">
        <v>72</v>
      </c>
      <c r="B32" s="11">
        <v>1</v>
      </c>
      <c r="C32" s="13" t="e">
        <f>B32*'Food Cost and Composition'!#REF!</f>
        <v>#REF!</v>
      </c>
      <c r="D32" s="13" t="e">
        <f>B32*'Food Cost and Composition'!#REF!</f>
        <v>#REF!</v>
      </c>
      <c r="E32" s="13" t="e">
        <f>B32*'Food Cost and Composition'!#REF!</f>
        <v>#REF!</v>
      </c>
      <c r="F32" s="13" t="e">
        <f>B32*'Food Cost and Composition'!#REF!</f>
        <v>#REF!</v>
      </c>
      <c r="G32" s="13" t="e">
        <f>B32*'Food Cost and Composition'!#REF!</f>
        <v>#REF!</v>
      </c>
      <c r="H32" s="13" t="e">
        <f>B32*'Food Cost and Composition'!#REF!</f>
        <v>#REF!</v>
      </c>
      <c r="I32" s="13" t="e">
        <f>B32*'Food Cost and Composition'!#REF!</f>
        <v>#REF!</v>
      </c>
      <c r="J32" s="13" t="e">
        <f>B32*'Food Cost and Composition'!#REF!</f>
        <v>#REF!</v>
      </c>
      <c r="K32" s="13" t="e">
        <f>B32*'Food Cost and Composition'!#REF!</f>
        <v>#REF!</v>
      </c>
      <c r="L32" s="13" t="e">
        <f>B32*'Food Cost and Composition'!#REF!</f>
        <v>#REF!</v>
      </c>
      <c r="M32" s="13" t="e">
        <f>B32*'Food Cost and Composition'!#REF!</f>
        <v>#REF!</v>
      </c>
      <c r="N32" s="13" t="e">
        <f>B32*'Food Cost and Composition'!#REF!</f>
        <v>#REF!</v>
      </c>
      <c r="O32" s="13" t="e">
        <f>B32*'Food Cost and Composition'!#REF!</f>
        <v>#REF!</v>
      </c>
      <c r="P32" s="13" t="e">
        <f>B32*'Food Cost and Composition'!#REF!</f>
        <v>#REF!</v>
      </c>
      <c r="Q32" s="13" t="e">
        <f>B32*'Food Cost and Composition'!#REF!</f>
        <v>#REF!</v>
      </c>
      <c r="R32" s="13" t="e">
        <f>B32*'Food Cost and Composition'!#REF!</f>
        <v>#REF!</v>
      </c>
      <c r="S32" s="13" t="e">
        <f>B32*'Food Cost and Composition'!#REF!</f>
        <v>#REF!</v>
      </c>
      <c r="T32" s="13" t="e">
        <f>B32*'Food Cost and Composition'!#REF!</f>
        <v>#REF!</v>
      </c>
      <c r="U32" s="13" t="e">
        <f>B32*'Food Cost and Composition'!#REF!</f>
        <v>#REF!</v>
      </c>
      <c r="V32" s="13" t="e">
        <f>B32*'Food Cost and Composition'!#REF!</f>
        <v>#REF!</v>
      </c>
      <c r="W32" s="62" t="e">
        <f>B32*'Food Cost and Composition'!#REF!</f>
        <v>#REF!</v>
      </c>
      <c r="X32" s="16" t="s">
        <v>33</v>
      </c>
    </row>
    <row r="33" spans="1:24" x14ac:dyDescent="0.25">
      <c r="A33" s="57" t="s">
        <v>73</v>
      </c>
      <c r="B33" s="11">
        <v>1</v>
      </c>
      <c r="C33" s="13">
        <f>B33*'Food Cost and Composition'!H8</f>
        <v>69</v>
      </c>
      <c r="D33" s="13">
        <f>B33*'Food Cost and Composition'!I8</f>
        <v>1.27</v>
      </c>
      <c r="E33" s="13">
        <f>B33*'Food Cost and Composition'!J8</f>
        <v>0.21</v>
      </c>
      <c r="F33" s="13">
        <f>B33*'Food Cost and Composition'!K8</f>
        <v>17.559999999999999</v>
      </c>
      <c r="G33" s="13">
        <f>B33*'Food Cost and Composition'!L8</f>
        <v>17</v>
      </c>
      <c r="H33" s="13">
        <f>B33*'Food Cost and Composition'!M8</f>
        <v>82.7</v>
      </c>
      <c r="I33" s="13">
        <f>B33*'Food Cost and Composition'!N8</f>
        <v>0</v>
      </c>
      <c r="J33" s="13">
        <f>B33*'Food Cost and Composition'!O8</f>
        <v>0.111</v>
      </c>
      <c r="K33" s="13">
        <f>B33*'Food Cost and Composition'!P8</f>
        <v>0.21</v>
      </c>
      <c r="L33" s="13">
        <f>B33*'Food Cost and Composition'!Q8</f>
        <v>0</v>
      </c>
      <c r="M33" s="13">
        <f>B33*'Food Cost and Composition'!R8</f>
        <v>9.5000000000000001E-2</v>
      </c>
      <c r="N33" s="13">
        <f>B33*'Food Cost and Composition'!S8</f>
        <v>0</v>
      </c>
      <c r="O33" s="13">
        <f>B33*'Food Cost and Composition'!T8</f>
        <v>48</v>
      </c>
      <c r="P33" s="13">
        <f>B33*'Food Cost and Composition'!U8</f>
        <v>0.59499999999999997</v>
      </c>
      <c r="Q33" s="13">
        <f>B33*'Food Cost and Composition'!V8</f>
        <v>60</v>
      </c>
      <c r="R33" s="13">
        <f>B33*'Food Cost and Composition'!W8</f>
        <v>0.18</v>
      </c>
      <c r="S33" s="13">
        <f>B33*'Food Cost and Composition'!X8</f>
        <v>15</v>
      </c>
      <c r="T33" s="13">
        <f>B33*'Food Cost and Composition'!Y8</f>
        <v>232</v>
      </c>
      <c r="U33" s="13">
        <f>B33*'Food Cost and Composition'!Z8</f>
        <v>1</v>
      </c>
      <c r="V33" s="13">
        <f>B33*'Food Cost and Composition'!AA8</f>
        <v>0.11</v>
      </c>
      <c r="W33" s="62">
        <f>B33*'Food Cost and Composition'!F8</f>
        <v>0.8</v>
      </c>
      <c r="X33" s="16" t="s">
        <v>74</v>
      </c>
    </row>
    <row r="34" spans="1:24" x14ac:dyDescent="0.25">
      <c r="A34" s="57" t="s">
        <v>75</v>
      </c>
      <c r="B34" s="11">
        <v>1</v>
      </c>
      <c r="C34" s="13">
        <f>B34*'Food Cost and Composition'!H49</f>
        <v>122</v>
      </c>
      <c r="D34" s="13">
        <f>B34*'Food Cost and Composition'!I49</f>
        <v>1.69</v>
      </c>
      <c r="E34" s="13">
        <f>B34*'Food Cost and Composition'!J49</f>
        <v>0.3</v>
      </c>
      <c r="F34" s="13">
        <f>B34*'Food Cost and Composition'!K49</f>
        <v>28.73</v>
      </c>
      <c r="G34" s="13">
        <f>B34*'Food Cost and Composition'!L49</f>
        <v>284</v>
      </c>
      <c r="H34" s="13">
        <f>B34*'Food Cost and Composition'!M49</f>
        <v>83.7</v>
      </c>
      <c r="I34" s="13">
        <f>B34*'Food Cost and Composition'!N49</f>
        <v>2.5</v>
      </c>
      <c r="J34" s="13">
        <f>B34*'Food Cost and Composition'!O49</f>
        <v>0.189</v>
      </c>
      <c r="K34" s="13">
        <f>B34*'Food Cost and Composition'!P49</f>
        <v>2.81</v>
      </c>
      <c r="L34" s="13">
        <f>B34*'Food Cost and Composition'!Q49</f>
        <v>0</v>
      </c>
      <c r="M34" s="13">
        <f>B34*'Food Cost and Composition'!R49</f>
        <v>0.115</v>
      </c>
      <c r="N34" s="13">
        <f>B34*'Food Cost and Composition'!S49</f>
        <v>0</v>
      </c>
      <c r="O34" s="13">
        <f>B34*'Food Cost and Composition'!T49</f>
        <v>47</v>
      </c>
      <c r="P34" s="13">
        <f>B34*'Food Cost and Composition'!U49</f>
        <v>0.69699999999999995</v>
      </c>
      <c r="Q34" s="13">
        <f>B34*'Food Cost and Composition'!V49</f>
        <v>364</v>
      </c>
      <c r="R34" s="13">
        <f>B34*'Food Cost and Composition'!W49</f>
        <v>0.32</v>
      </c>
      <c r="S34" s="13">
        <f>B34*'Food Cost and Composition'!X49</f>
        <v>27</v>
      </c>
      <c r="T34" s="13">
        <f>B34*'Food Cost and Composition'!Y49</f>
        <v>443</v>
      </c>
      <c r="U34" s="13">
        <f>B34*'Food Cost and Composition'!Z49</f>
        <v>5</v>
      </c>
      <c r="V34" s="13">
        <f>B34*'Food Cost and Composition'!AA49</f>
        <v>0.17</v>
      </c>
      <c r="W34" s="62">
        <f>B34*'Food Cost and Composition'!F49</f>
        <v>0.3387</v>
      </c>
      <c r="X34" s="16" t="s">
        <v>55</v>
      </c>
    </row>
    <row r="35" spans="1:24" x14ac:dyDescent="0.25">
      <c r="A35" s="57" t="s">
        <v>76</v>
      </c>
      <c r="B35" s="11">
        <v>1</v>
      </c>
      <c r="C35" s="13" t="e">
        <f>B35*'Food Cost and Composition'!#REF!</f>
        <v>#REF!</v>
      </c>
      <c r="D35" s="13" t="e">
        <f>B35*'Food Cost and Composition'!#REF!</f>
        <v>#REF!</v>
      </c>
      <c r="E35" s="13" t="e">
        <f>B35*'Food Cost and Composition'!#REF!</f>
        <v>#REF!</v>
      </c>
      <c r="F35" s="13" t="e">
        <f>B35*'Food Cost and Composition'!#REF!</f>
        <v>#REF!</v>
      </c>
      <c r="G35" s="13" t="e">
        <f>B35*'Food Cost and Composition'!#REF!</f>
        <v>#REF!</v>
      </c>
      <c r="H35" s="13" t="e">
        <f>B35*'Food Cost and Composition'!#REF!</f>
        <v>#REF!</v>
      </c>
      <c r="I35" s="13" t="e">
        <f>B35*'Food Cost and Composition'!#REF!</f>
        <v>#REF!</v>
      </c>
      <c r="J35" s="13" t="e">
        <f>B35*'Food Cost and Composition'!#REF!</f>
        <v>#REF!</v>
      </c>
      <c r="K35" s="13" t="e">
        <f>B35*'Food Cost and Composition'!#REF!</f>
        <v>#REF!</v>
      </c>
      <c r="L35" s="13" t="e">
        <f>B35*'Food Cost and Composition'!#REF!</f>
        <v>#REF!</v>
      </c>
      <c r="M35" s="13" t="e">
        <f>B35*'Food Cost and Composition'!#REF!</f>
        <v>#REF!</v>
      </c>
      <c r="N35" s="13" t="e">
        <f>B35*'Food Cost and Composition'!#REF!</f>
        <v>#REF!</v>
      </c>
      <c r="O35" s="13" t="e">
        <f>B35*'Food Cost and Composition'!#REF!</f>
        <v>#REF!</v>
      </c>
      <c r="P35" s="13" t="e">
        <f>B35*'Food Cost and Composition'!#REF!</f>
        <v>#REF!</v>
      </c>
      <c r="Q35" s="13" t="e">
        <f>B35*'Food Cost and Composition'!#REF!</f>
        <v>#REF!</v>
      </c>
      <c r="R35" s="13" t="e">
        <f>B35*'Food Cost and Composition'!#REF!</f>
        <v>#REF!</v>
      </c>
      <c r="S35" s="13" t="e">
        <f>B35*'Food Cost and Composition'!#REF!</f>
        <v>#REF!</v>
      </c>
      <c r="T35" s="13" t="e">
        <f>B35*'Food Cost and Composition'!#REF!</f>
        <v>#REF!</v>
      </c>
      <c r="U35" s="13" t="e">
        <f>B35*'Food Cost and Composition'!#REF!</f>
        <v>#REF!</v>
      </c>
      <c r="V35" s="13" t="e">
        <f>B35*'Food Cost and Composition'!#REF!</f>
        <v>#REF!</v>
      </c>
      <c r="W35" s="62" t="e">
        <f>B35*'Food Cost and Composition'!#REF!</f>
        <v>#REF!</v>
      </c>
      <c r="X35" s="16" t="s">
        <v>33</v>
      </c>
    </row>
    <row r="36" spans="1:24" x14ac:dyDescent="0.25">
      <c r="A36" s="57" t="s">
        <v>77</v>
      </c>
      <c r="B36" s="11">
        <v>1</v>
      </c>
      <c r="C36" s="13" t="e">
        <f>B36*'Food Cost and Composition'!#REF!</f>
        <v>#REF!</v>
      </c>
      <c r="D36" s="13" t="e">
        <f>B36*'Food Cost and Composition'!#REF!</f>
        <v>#REF!</v>
      </c>
      <c r="E36" s="13" t="e">
        <f>B36*'Food Cost and Composition'!#REF!</f>
        <v>#REF!</v>
      </c>
      <c r="F36" s="13" t="e">
        <f>B36*'Food Cost and Composition'!#REF!</f>
        <v>#REF!</v>
      </c>
      <c r="G36" s="13" t="e">
        <f>B36*'Food Cost and Composition'!#REF!</f>
        <v>#REF!</v>
      </c>
      <c r="H36" s="13" t="e">
        <f>B36*'Food Cost and Composition'!#REF!</f>
        <v>#REF!</v>
      </c>
      <c r="I36" s="13" t="e">
        <f>B36*'Food Cost and Composition'!#REF!</f>
        <v>#REF!</v>
      </c>
      <c r="J36" s="13" t="e">
        <f>B36*'Food Cost and Composition'!#REF!</f>
        <v>#REF!</v>
      </c>
      <c r="K36" s="13" t="e">
        <f>B36*'Food Cost and Composition'!#REF!</f>
        <v>#REF!</v>
      </c>
      <c r="L36" s="13" t="e">
        <f>B36*'Food Cost and Composition'!#REF!</f>
        <v>#REF!</v>
      </c>
      <c r="M36" s="13" t="e">
        <f>B36*'Food Cost and Composition'!#REF!</f>
        <v>#REF!</v>
      </c>
      <c r="N36" s="13" t="e">
        <f>B36*'Food Cost and Composition'!#REF!</f>
        <v>#REF!</v>
      </c>
      <c r="O36" s="13" t="e">
        <f>B36*'Food Cost and Composition'!#REF!</f>
        <v>#REF!</v>
      </c>
      <c r="P36" s="13" t="e">
        <f>B36*'Food Cost and Composition'!#REF!</f>
        <v>#REF!</v>
      </c>
      <c r="Q36" s="13" t="e">
        <f>B36*'Food Cost and Composition'!#REF!</f>
        <v>#REF!</v>
      </c>
      <c r="R36" s="13" t="e">
        <f>B36*'Food Cost and Composition'!#REF!</f>
        <v>#REF!</v>
      </c>
      <c r="S36" s="13" t="e">
        <f>B36*'Food Cost and Composition'!#REF!</f>
        <v>#REF!</v>
      </c>
      <c r="T36" s="13" t="e">
        <f>B36*'Food Cost and Composition'!#REF!</f>
        <v>#REF!</v>
      </c>
      <c r="U36" s="13" t="e">
        <f>B36*'Food Cost and Composition'!#REF!</f>
        <v>#REF!</v>
      </c>
      <c r="V36" s="13" t="e">
        <f>B36*'Food Cost and Composition'!#REF!</f>
        <v>#REF!</v>
      </c>
      <c r="W36" s="62" t="e">
        <f>B36*'Food Cost and Composition'!#REF!</f>
        <v>#REF!</v>
      </c>
      <c r="X36" s="16" t="s">
        <v>33</v>
      </c>
    </row>
    <row r="37" spans="1:24" x14ac:dyDescent="0.25">
      <c r="A37" s="57" t="s">
        <v>78</v>
      </c>
      <c r="B37" s="11">
        <v>1</v>
      </c>
      <c r="C37" s="13">
        <f>B37*'Food Cost and Composition'!H5</f>
        <v>93</v>
      </c>
      <c r="D37" s="13">
        <f>B37*'Food Cost and Composition'!I5</f>
        <v>0.43</v>
      </c>
      <c r="E37" s="13">
        <f>B37*'Food Cost and Composition'!J5</f>
        <v>0.32</v>
      </c>
      <c r="F37" s="13">
        <f>B37*'Food Cost and Composition'!K5</f>
        <v>22.21</v>
      </c>
      <c r="G37" s="13">
        <f>B37*'Food Cost and Composition'!L5</f>
        <v>5</v>
      </c>
      <c r="H37" s="13">
        <f>B37*'Food Cost and Composition'!M5</f>
        <v>6.9</v>
      </c>
      <c r="I37" s="13">
        <f>B37*'Food Cost and Composition'!N5</f>
        <v>0</v>
      </c>
      <c r="J37" s="13">
        <f>B37*'Food Cost and Composition'!O5</f>
        <v>5.3999999999999999E-2</v>
      </c>
      <c r="K37" s="13">
        <f>B37*'Food Cost and Composition'!P5</f>
        <v>0.38</v>
      </c>
      <c r="L37" s="13">
        <f>B37*'Food Cost and Composition'!Q5</f>
        <v>4.0999999999999996</v>
      </c>
      <c r="M37" s="13">
        <f>B37*'Food Cost and Composition'!R5</f>
        <v>2.4E-2</v>
      </c>
      <c r="N37" s="13">
        <f>B37*'Food Cost and Composition'!S5</f>
        <v>0</v>
      </c>
      <c r="O37" s="13">
        <f>B37*'Food Cost and Composition'!T5</f>
        <v>5</v>
      </c>
      <c r="P37" s="13">
        <f>B37*'Food Cost and Composition'!U5</f>
        <v>0.11799999999999999</v>
      </c>
      <c r="Q37" s="13">
        <f>B37*'Food Cost and Composition'!V5</f>
        <v>9</v>
      </c>
      <c r="R37" s="13">
        <f>B37*'Food Cost and Composition'!W5</f>
        <v>0.17</v>
      </c>
      <c r="S37" s="13">
        <f>B37*'Food Cost and Composition'!X5</f>
        <v>8</v>
      </c>
      <c r="T37" s="13">
        <f>B37*'Food Cost and Composition'!Y5</f>
        <v>164</v>
      </c>
      <c r="U37" s="13">
        <f>B37*'Food Cost and Composition'!Z5</f>
        <v>2</v>
      </c>
      <c r="V37" s="13">
        <f>B37*'Food Cost and Composition'!AA5</f>
        <v>0.06</v>
      </c>
      <c r="W37" s="62">
        <f>B37*'Food Cost and Composition'!F5</f>
        <v>0.52100000000000002</v>
      </c>
      <c r="X37" s="16" t="s">
        <v>79</v>
      </c>
    </row>
    <row r="38" spans="1:24" x14ac:dyDescent="0.25">
      <c r="A38" s="57" t="s">
        <v>80</v>
      </c>
      <c r="B38" s="11">
        <v>1</v>
      </c>
      <c r="C38" s="13" t="e">
        <f>B38*'Food Cost and Composition'!#REF!</f>
        <v>#REF!</v>
      </c>
      <c r="D38" s="13" t="e">
        <f>B38*'Food Cost and Composition'!#REF!</f>
        <v>#REF!</v>
      </c>
      <c r="E38" s="13" t="e">
        <f>B38*'Food Cost and Composition'!#REF!</f>
        <v>#REF!</v>
      </c>
      <c r="F38" s="13" t="e">
        <f>B38*'Food Cost and Composition'!#REF!</f>
        <v>#REF!</v>
      </c>
      <c r="G38" s="13" t="e">
        <f>B38*'Food Cost and Composition'!#REF!</f>
        <v>#REF!</v>
      </c>
      <c r="H38" s="13" t="e">
        <f>B38*'Food Cost and Composition'!#REF!</f>
        <v>#REF!</v>
      </c>
      <c r="I38" s="13" t="e">
        <f>B38*'Food Cost and Composition'!#REF!</f>
        <v>#REF!</v>
      </c>
      <c r="J38" s="13" t="e">
        <f>B38*'Food Cost and Composition'!#REF!</f>
        <v>#REF!</v>
      </c>
      <c r="K38" s="13" t="e">
        <f>B38*'Food Cost and Composition'!#REF!</f>
        <v>#REF!</v>
      </c>
      <c r="L38" s="13" t="e">
        <f>B38*'Food Cost and Composition'!#REF!</f>
        <v>#REF!</v>
      </c>
      <c r="M38" s="13" t="e">
        <f>B38*'Food Cost and Composition'!#REF!</f>
        <v>#REF!</v>
      </c>
      <c r="N38" s="13" t="e">
        <f>B38*'Food Cost and Composition'!#REF!</f>
        <v>#REF!</v>
      </c>
      <c r="O38" s="13" t="e">
        <f>B38*'Food Cost and Composition'!#REF!</f>
        <v>#REF!</v>
      </c>
      <c r="P38" s="13" t="e">
        <f>B38*'Food Cost and Composition'!#REF!</f>
        <v>#REF!</v>
      </c>
      <c r="Q38" s="13" t="e">
        <f>B38*'Food Cost and Composition'!#REF!</f>
        <v>#REF!</v>
      </c>
      <c r="R38" s="13" t="e">
        <f>B38*'Food Cost and Composition'!#REF!</f>
        <v>#REF!</v>
      </c>
      <c r="S38" s="13" t="e">
        <f>B38*'Food Cost and Composition'!#REF!</f>
        <v>#REF!</v>
      </c>
      <c r="T38" s="13" t="e">
        <f>B38*'Food Cost and Composition'!#REF!</f>
        <v>#REF!</v>
      </c>
      <c r="U38" s="13" t="e">
        <f>B38*'Food Cost and Composition'!#REF!</f>
        <v>#REF!</v>
      </c>
      <c r="V38" s="13" t="e">
        <f>B38*'Food Cost and Composition'!#REF!</f>
        <v>#REF!</v>
      </c>
      <c r="W38" s="62" t="e">
        <f>B38*'Food Cost and Composition'!#REF!</f>
        <v>#REF!</v>
      </c>
      <c r="X38" s="16" t="s">
        <v>33</v>
      </c>
    </row>
    <row r="39" spans="1:24" x14ac:dyDescent="0.25">
      <c r="A39" s="57" t="s">
        <v>81</v>
      </c>
      <c r="B39" s="11">
        <v>1</v>
      </c>
      <c r="C39" s="13" t="e">
        <f>B39*'Food Cost and Composition'!#REF!</f>
        <v>#REF!</v>
      </c>
      <c r="D39" s="13" t="e">
        <f>B39*'Food Cost and Composition'!#REF!</f>
        <v>#REF!</v>
      </c>
      <c r="E39" s="13" t="e">
        <f>B39*'Food Cost and Composition'!#REF!</f>
        <v>#REF!</v>
      </c>
      <c r="F39" s="13" t="e">
        <f>B39*'Food Cost and Composition'!#REF!</f>
        <v>#REF!</v>
      </c>
      <c r="G39" s="13" t="e">
        <f>B39*'Food Cost and Composition'!#REF!</f>
        <v>#REF!</v>
      </c>
      <c r="H39" s="13" t="e">
        <f>B39*'Food Cost and Composition'!#REF!</f>
        <v>#REF!</v>
      </c>
      <c r="I39" s="13" t="e">
        <f>B39*'Food Cost and Composition'!#REF!</f>
        <v>#REF!</v>
      </c>
      <c r="J39" s="13" t="e">
        <f>B39*'Food Cost and Composition'!#REF!</f>
        <v>#REF!</v>
      </c>
      <c r="K39" s="13" t="e">
        <f>B39*'Food Cost and Composition'!#REF!</f>
        <v>#REF!</v>
      </c>
      <c r="L39" s="13" t="e">
        <f>B39*'Food Cost and Composition'!#REF!</f>
        <v>#REF!</v>
      </c>
      <c r="M39" s="13" t="e">
        <f>B39*'Food Cost and Composition'!#REF!</f>
        <v>#REF!</v>
      </c>
      <c r="N39" s="13" t="e">
        <f>B39*'Food Cost and Composition'!#REF!</f>
        <v>#REF!</v>
      </c>
      <c r="O39" s="13" t="e">
        <f>B39*'Food Cost and Composition'!#REF!</f>
        <v>#REF!</v>
      </c>
      <c r="P39" s="13" t="e">
        <f>B39*'Food Cost and Composition'!#REF!</f>
        <v>#REF!</v>
      </c>
      <c r="Q39" s="13" t="e">
        <f>B39*'Food Cost and Composition'!#REF!</f>
        <v>#REF!</v>
      </c>
      <c r="R39" s="13" t="e">
        <f>B39*'Food Cost and Composition'!#REF!</f>
        <v>#REF!</v>
      </c>
      <c r="S39" s="13" t="e">
        <f>B39*'Food Cost and Composition'!#REF!</f>
        <v>#REF!</v>
      </c>
      <c r="T39" s="13" t="e">
        <f>B39*'Food Cost and Composition'!#REF!</f>
        <v>#REF!</v>
      </c>
      <c r="U39" s="13" t="e">
        <f>B39*'Food Cost and Composition'!#REF!</f>
        <v>#REF!</v>
      </c>
      <c r="V39" s="13" t="e">
        <f>B39*'Food Cost and Composition'!#REF!</f>
        <v>#REF!</v>
      </c>
      <c r="W39" s="62" t="e">
        <f>B39*'Food Cost and Composition'!#REF!</f>
        <v>#REF!</v>
      </c>
      <c r="X39" s="16" t="s">
        <v>82</v>
      </c>
    </row>
    <row r="40" spans="1:24" x14ac:dyDescent="0.25">
      <c r="A40" s="57" t="s">
        <v>83</v>
      </c>
      <c r="B40" s="11">
        <v>1</v>
      </c>
      <c r="C40" s="13" t="e">
        <f>B40*'Food Cost and Composition'!#REF!</f>
        <v>#REF!</v>
      </c>
      <c r="D40" s="13" t="e">
        <f>B40*'Food Cost and Composition'!#REF!</f>
        <v>#REF!</v>
      </c>
      <c r="E40" s="13" t="e">
        <f>B40*'Food Cost and Composition'!#REF!</f>
        <v>#REF!</v>
      </c>
      <c r="F40" s="13" t="e">
        <f>B40*'Food Cost and Composition'!#REF!</f>
        <v>#REF!</v>
      </c>
      <c r="G40" s="13" t="e">
        <f>B40*'Food Cost and Composition'!#REF!</f>
        <v>#REF!</v>
      </c>
      <c r="H40" s="13" t="e">
        <f>B40*'Food Cost and Composition'!#REF!</f>
        <v>#REF!</v>
      </c>
      <c r="I40" s="13" t="e">
        <f>B40*'Food Cost and Composition'!#REF!</f>
        <v>#REF!</v>
      </c>
      <c r="J40" s="13" t="e">
        <f>B40*'Food Cost and Composition'!#REF!</f>
        <v>#REF!</v>
      </c>
      <c r="K40" s="13" t="e">
        <f>B40*'Food Cost and Composition'!#REF!</f>
        <v>#REF!</v>
      </c>
      <c r="L40" s="13" t="e">
        <f>B40*'Food Cost and Composition'!#REF!</f>
        <v>#REF!</v>
      </c>
      <c r="M40" s="13" t="e">
        <f>B40*'Food Cost and Composition'!#REF!</f>
        <v>#REF!</v>
      </c>
      <c r="N40" s="13" t="e">
        <f>B40*'Food Cost and Composition'!#REF!</f>
        <v>#REF!</v>
      </c>
      <c r="O40" s="13" t="e">
        <f>B40*'Food Cost and Composition'!#REF!</f>
        <v>#REF!</v>
      </c>
      <c r="P40" s="13" t="e">
        <f>B40*'Food Cost and Composition'!#REF!</f>
        <v>#REF!</v>
      </c>
      <c r="Q40" s="13" t="e">
        <f>B40*'Food Cost and Composition'!#REF!</f>
        <v>#REF!</v>
      </c>
      <c r="R40" s="13" t="e">
        <f>B40*'Food Cost and Composition'!#REF!</f>
        <v>#REF!</v>
      </c>
      <c r="S40" s="13" t="e">
        <f>B40*'Food Cost and Composition'!#REF!</f>
        <v>#REF!</v>
      </c>
      <c r="T40" s="13" t="e">
        <f>B40*'Food Cost and Composition'!#REF!</f>
        <v>#REF!</v>
      </c>
      <c r="U40" s="13" t="e">
        <f>B40*'Food Cost and Composition'!#REF!</f>
        <v>#REF!</v>
      </c>
      <c r="V40" s="13" t="e">
        <f>B40*'Food Cost and Composition'!#REF!</f>
        <v>#REF!</v>
      </c>
      <c r="W40" s="62" t="e">
        <f>B40*'Food Cost and Composition'!#REF!</f>
        <v>#REF!</v>
      </c>
      <c r="X40" s="16" t="s">
        <v>84</v>
      </c>
    </row>
    <row r="41" spans="1:24" x14ac:dyDescent="0.25">
      <c r="A41" s="57" t="s">
        <v>85</v>
      </c>
      <c r="B41" s="11">
        <v>1</v>
      </c>
      <c r="C41" s="13" t="e">
        <f>B41*'Food Cost and Composition'!#REF!</f>
        <v>#REF!</v>
      </c>
      <c r="D41" s="13" t="e">
        <f>B41*'Food Cost and Composition'!#REF!</f>
        <v>#REF!</v>
      </c>
      <c r="E41" s="13" t="e">
        <f>B41*'Food Cost and Composition'!#REF!</f>
        <v>#REF!</v>
      </c>
      <c r="F41" s="13" t="e">
        <f>B41*'Food Cost and Composition'!#REF!</f>
        <v>#REF!</v>
      </c>
      <c r="G41" s="13" t="e">
        <f>B41*'Food Cost and Composition'!#REF!</f>
        <v>#REF!</v>
      </c>
      <c r="H41" s="13" t="e">
        <f>B41*'Food Cost and Composition'!#REF!</f>
        <v>#REF!</v>
      </c>
      <c r="I41" s="13" t="e">
        <f>B41*'Food Cost and Composition'!#REF!</f>
        <v>#REF!</v>
      </c>
      <c r="J41" s="13" t="e">
        <f>B41*'Food Cost and Composition'!#REF!</f>
        <v>#REF!</v>
      </c>
      <c r="K41" s="13" t="e">
        <f>B41*'Food Cost and Composition'!#REF!</f>
        <v>#REF!</v>
      </c>
      <c r="L41" s="13" t="e">
        <f>B41*'Food Cost and Composition'!#REF!</f>
        <v>#REF!</v>
      </c>
      <c r="M41" s="13" t="e">
        <f>B41*'Food Cost and Composition'!#REF!</f>
        <v>#REF!</v>
      </c>
      <c r="N41" s="13" t="e">
        <f>B41*'Food Cost and Composition'!#REF!</f>
        <v>#REF!</v>
      </c>
      <c r="O41" s="13" t="e">
        <f>B41*'Food Cost and Composition'!#REF!</f>
        <v>#REF!</v>
      </c>
      <c r="P41" s="13" t="e">
        <f>B41*'Food Cost and Composition'!#REF!</f>
        <v>#REF!</v>
      </c>
      <c r="Q41" s="13" t="e">
        <f>B41*'Food Cost and Composition'!#REF!</f>
        <v>#REF!</v>
      </c>
      <c r="R41" s="13" t="e">
        <f>B41*'Food Cost and Composition'!#REF!</f>
        <v>#REF!</v>
      </c>
      <c r="S41" s="13" t="e">
        <f>B41*'Food Cost and Composition'!#REF!</f>
        <v>#REF!</v>
      </c>
      <c r="T41" s="13" t="e">
        <f>B41*'Food Cost and Composition'!#REF!</f>
        <v>#REF!</v>
      </c>
      <c r="U41" s="13" t="e">
        <f>B41*'Food Cost and Composition'!#REF!</f>
        <v>#REF!</v>
      </c>
      <c r="V41" s="13" t="e">
        <f>B41*'Food Cost and Composition'!#REF!</f>
        <v>#REF!</v>
      </c>
      <c r="W41" s="62" t="e">
        <f>B41*'Food Cost and Composition'!#REF!</f>
        <v>#REF!</v>
      </c>
      <c r="X41" s="16" t="s">
        <v>86</v>
      </c>
    </row>
    <row r="42" spans="1:24" x14ac:dyDescent="0.25">
      <c r="A42" s="57" t="s">
        <v>87</v>
      </c>
      <c r="B42" s="11">
        <v>1</v>
      </c>
      <c r="C42" s="13">
        <f>B42*'Food Cost and Composition'!H17</f>
        <v>33</v>
      </c>
      <c r="D42" s="13">
        <f>B42*'Food Cost and Composition'!I17</f>
        <v>1.6</v>
      </c>
      <c r="E42" s="13">
        <f>B42*'Food Cost and Composition'!J17</f>
        <v>0.36</v>
      </c>
      <c r="F42" s="13">
        <f>B42*'Food Cost and Composition'!K17</f>
        <v>7.08</v>
      </c>
      <c r="G42" s="13">
        <f>B42*'Food Cost and Composition'!L17</f>
        <v>76</v>
      </c>
      <c r="H42" s="13">
        <f>B42*'Food Cost and Composition'!M17</f>
        <v>24.9</v>
      </c>
      <c r="I42" s="13">
        <f>B42*'Food Cost and Composition'!N17</f>
        <v>0</v>
      </c>
      <c r="J42" s="13">
        <f>B42*'Food Cost and Composition'!O17</f>
        <v>0.1416</v>
      </c>
      <c r="K42" s="13">
        <f>B42*'Food Cost and Composition'!P17</f>
        <v>0.98</v>
      </c>
      <c r="L42" s="13">
        <f>B42*'Food Cost and Composition'!Q17</f>
        <v>14.4</v>
      </c>
      <c r="M42" s="13">
        <f>B42*'Food Cost and Composition'!R17</f>
        <v>6.7000000000000004E-2</v>
      </c>
      <c r="N42" s="13">
        <f>B42*'Food Cost and Composition'!S17</f>
        <v>0</v>
      </c>
      <c r="O42" s="13">
        <f>B42*'Food Cost and Composition'!T17</f>
        <v>27</v>
      </c>
      <c r="P42" s="13">
        <f>B42*'Food Cost and Composition'!U17</f>
        <v>1.081</v>
      </c>
      <c r="Q42" s="13">
        <f>B42*'Food Cost and Composition'!V17</f>
        <v>18</v>
      </c>
      <c r="R42" s="13">
        <f>B42*'Food Cost and Composition'!W17</f>
        <v>0.49</v>
      </c>
      <c r="S42" s="13">
        <f>B42*'Food Cost and Composition'!X17</f>
        <v>20</v>
      </c>
      <c r="T42" s="13">
        <f>B42*'Food Cost and Composition'!Y17</f>
        <v>431</v>
      </c>
      <c r="U42" s="13">
        <f>B42*'Food Cost and Composition'!Z17</f>
        <v>9</v>
      </c>
      <c r="V42" s="13">
        <f>B42*'Food Cost and Composition'!AA17</f>
        <v>0.31</v>
      </c>
      <c r="W42" s="62">
        <f>B42*'Food Cost and Composition'!F17</f>
        <v>1.29</v>
      </c>
      <c r="X42" s="16" t="s">
        <v>88</v>
      </c>
    </row>
    <row r="43" spans="1:24" x14ac:dyDescent="0.25">
      <c r="A43" s="57" t="s">
        <v>89</v>
      </c>
      <c r="B43" s="11">
        <v>1</v>
      </c>
      <c r="C43" s="13">
        <f>B43*'Food Cost and Composition'!H18</f>
        <v>15</v>
      </c>
      <c r="D43" s="13">
        <f>B43*'Food Cost and Composition'!I18</f>
        <v>0.73</v>
      </c>
      <c r="E43" s="13">
        <f>B43*'Food Cost and Composition'!J18</f>
        <v>0.18</v>
      </c>
      <c r="F43" s="13">
        <f>B43*'Food Cost and Composition'!K18</f>
        <v>3.25</v>
      </c>
      <c r="G43" s="13">
        <f>B43*'Food Cost and Composition'!L18</f>
        <v>13</v>
      </c>
      <c r="H43" s="13">
        <f>B43*'Food Cost and Composition'!M18</f>
        <v>4.3</v>
      </c>
      <c r="I43" s="13">
        <f>B43*'Food Cost and Composition'!N18</f>
        <v>0</v>
      </c>
      <c r="J43" s="13">
        <f>B43*'Food Cost and Composition'!O18</f>
        <v>0.06</v>
      </c>
      <c r="K43" s="13">
        <f>B43*'Food Cost and Composition'!P18</f>
        <v>0.88</v>
      </c>
      <c r="L43" s="13">
        <f>B43*'Food Cost and Composition'!Q18</f>
        <v>1.7</v>
      </c>
      <c r="M43" s="13">
        <f>B43*'Food Cost and Composition'!R18</f>
        <v>1.4999999999999999E-2</v>
      </c>
      <c r="N43" s="13">
        <f>B43*'Food Cost and Composition'!S18</f>
        <v>0</v>
      </c>
      <c r="O43" s="13">
        <f>B43*'Food Cost and Composition'!T18</f>
        <v>6</v>
      </c>
      <c r="P43" s="13">
        <f>B43*'Food Cost and Composition'!U18</f>
        <v>0.60699999999999998</v>
      </c>
      <c r="Q43" s="13">
        <f>B43*'Food Cost and Composition'!V18</f>
        <v>9</v>
      </c>
      <c r="R43" s="13">
        <f>B43*'Food Cost and Composition'!W18</f>
        <v>0.59</v>
      </c>
      <c r="S43" s="13">
        <f>B43*'Food Cost and Composition'!X18</f>
        <v>9</v>
      </c>
      <c r="T43" s="13">
        <f>B43*'Food Cost and Composition'!Y18</f>
        <v>182</v>
      </c>
      <c r="U43" s="13">
        <f>B43*'Food Cost and Composition'!Z18</f>
        <v>290</v>
      </c>
      <c r="V43" s="13">
        <f>B43*'Food Cost and Composition'!AA18</f>
        <v>0.13</v>
      </c>
      <c r="W43" s="62">
        <f>B43*'Food Cost and Composition'!F18</f>
        <v>0.1128</v>
      </c>
      <c r="X43" s="16" t="s">
        <v>42</v>
      </c>
    </row>
    <row r="44" spans="1:24" x14ac:dyDescent="0.25">
      <c r="A44" s="57" t="s">
        <v>90</v>
      </c>
      <c r="B44" s="11">
        <v>1</v>
      </c>
      <c r="C44" s="13" t="e">
        <f>B44*'Food Cost and Composition'!#REF!</f>
        <v>#REF!</v>
      </c>
      <c r="D44" s="13" t="e">
        <f>B44*'Food Cost and Composition'!#REF!</f>
        <v>#REF!</v>
      </c>
      <c r="E44" s="13" t="e">
        <f>B44*'Food Cost and Composition'!#REF!</f>
        <v>#REF!</v>
      </c>
      <c r="F44" s="13" t="e">
        <f>B44*'Food Cost and Composition'!#REF!</f>
        <v>#REF!</v>
      </c>
      <c r="G44" s="13" t="e">
        <f>B44*'Food Cost and Composition'!#REF!</f>
        <v>#REF!</v>
      </c>
      <c r="H44" s="13" t="e">
        <f>B44*'Food Cost and Composition'!#REF!</f>
        <v>#REF!</v>
      </c>
      <c r="I44" s="13" t="e">
        <f>B44*'Food Cost and Composition'!#REF!</f>
        <v>#REF!</v>
      </c>
      <c r="J44" s="13" t="e">
        <f>B44*'Food Cost and Composition'!#REF!</f>
        <v>#REF!</v>
      </c>
      <c r="K44" s="13" t="e">
        <f>B44*'Food Cost and Composition'!#REF!</f>
        <v>#REF!</v>
      </c>
      <c r="L44" s="13" t="e">
        <f>B44*'Food Cost and Composition'!#REF!</f>
        <v>#REF!</v>
      </c>
      <c r="M44" s="13" t="e">
        <f>B44*'Food Cost and Composition'!#REF!</f>
        <v>#REF!</v>
      </c>
      <c r="N44" s="13" t="e">
        <f>B44*'Food Cost and Composition'!#REF!</f>
        <v>#REF!</v>
      </c>
      <c r="O44" s="13" t="e">
        <f>B44*'Food Cost and Composition'!#REF!</f>
        <v>#REF!</v>
      </c>
      <c r="P44" s="13" t="e">
        <f>B44*'Food Cost and Composition'!#REF!</f>
        <v>#REF!</v>
      </c>
      <c r="Q44" s="13" t="e">
        <f>B44*'Food Cost and Composition'!#REF!</f>
        <v>#REF!</v>
      </c>
      <c r="R44" s="13" t="e">
        <f>B44*'Food Cost and Composition'!#REF!</f>
        <v>#REF!</v>
      </c>
      <c r="S44" s="13" t="e">
        <f>B44*'Food Cost and Composition'!#REF!</f>
        <v>#REF!</v>
      </c>
      <c r="T44" s="13" t="e">
        <f>B44*'Food Cost and Composition'!#REF!</f>
        <v>#REF!</v>
      </c>
      <c r="U44" s="13" t="e">
        <f>B44*'Food Cost and Composition'!#REF!</f>
        <v>#REF!</v>
      </c>
      <c r="V44" s="13" t="e">
        <f>B44*'Food Cost and Composition'!#REF!</f>
        <v>#REF!</v>
      </c>
      <c r="W44" s="62" t="e">
        <f>B44*'Food Cost and Composition'!#REF!</f>
        <v>#REF!</v>
      </c>
      <c r="X44" s="16" t="s">
        <v>91</v>
      </c>
    </row>
    <row r="45" spans="1:24" x14ac:dyDescent="0.25">
      <c r="A45" s="57" t="s">
        <v>92</v>
      </c>
      <c r="B45" s="11">
        <v>1</v>
      </c>
      <c r="C45" s="13">
        <f>B45*'Food Cost and Composition'!H11</f>
        <v>52</v>
      </c>
      <c r="D45" s="13">
        <f>B45*'Food Cost and Composition'!I11</f>
        <v>1.19</v>
      </c>
      <c r="E45" s="13">
        <f>B45*'Food Cost and Composition'!J11</f>
        <v>0.31</v>
      </c>
      <c r="F45" s="13">
        <f>B45*'Food Cost and Composition'!K11</f>
        <v>12.26</v>
      </c>
      <c r="G45" s="13">
        <f>B45*'Food Cost and Composition'!L11</f>
        <v>1069</v>
      </c>
      <c r="H45" s="13">
        <f>B45*'Food Cost and Composition'!M11</f>
        <v>7.6</v>
      </c>
      <c r="I45" s="13">
        <f>B45*'Food Cost and Composition'!N11</f>
        <v>0</v>
      </c>
      <c r="J45" s="13">
        <f>B45*'Food Cost and Composition'!O11</f>
        <v>0.17699999999999999</v>
      </c>
      <c r="K45" s="13">
        <f>B45*'Food Cost and Composition'!P11</f>
        <v>0.84</v>
      </c>
      <c r="L45" s="13">
        <f>B45*'Food Cost and Composition'!Q11</f>
        <v>16.899999999999999</v>
      </c>
      <c r="M45" s="13">
        <f>B45*'Food Cost and Composition'!R11</f>
        <v>8.4000000000000005E-2</v>
      </c>
      <c r="N45" s="13">
        <f>B45*'Food Cost and Composition'!S11</f>
        <v>0</v>
      </c>
      <c r="O45" s="13">
        <f>B45*'Food Cost and Composition'!T11</f>
        <v>24</v>
      </c>
      <c r="P45" s="13">
        <f>B45*'Food Cost and Composition'!U11</f>
        <v>1.258</v>
      </c>
      <c r="Q45" s="13">
        <f>B45*'Food Cost and Composition'!V11</f>
        <v>42</v>
      </c>
      <c r="R45" s="13">
        <f>B45*'Food Cost and Composition'!W11</f>
        <v>0.38</v>
      </c>
      <c r="S45" s="13">
        <f>B45*'Food Cost and Composition'!X11</f>
        <v>15</v>
      </c>
      <c r="T45" s="13">
        <f>B45*'Food Cost and Composition'!Y11</f>
        <v>410</v>
      </c>
      <c r="U45" s="13">
        <f>B45*'Food Cost and Composition'!Z11</f>
        <v>88</v>
      </c>
      <c r="V45" s="13">
        <f>B45*'Food Cost and Composition'!AA11</f>
        <v>0.31</v>
      </c>
      <c r="W45" s="62">
        <f>B45*'Food Cost and Composition'!F11</f>
        <v>0.2525</v>
      </c>
      <c r="X45" s="16" t="s">
        <v>59</v>
      </c>
    </row>
    <row r="46" spans="1:24" x14ac:dyDescent="0.25">
      <c r="A46" s="57" t="s">
        <v>93</v>
      </c>
      <c r="B46" s="11">
        <v>1</v>
      </c>
      <c r="C46" s="13" t="e">
        <f>B46*'Food Cost and Composition'!#REF!</f>
        <v>#REF!</v>
      </c>
      <c r="D46" s="13" t="e">
        <f>B46*'Food Cost and Composition'!#REF!</f>
        <v>#REF!</v>
      </c>
      <c r="E46" s="13" t="e">
        <f>B46*'Food Cost and Composition'!#REF!</f>
        <v>#REF!</v>
      </c>
      <c r="F46" s="13" t="e">
        <f>B46*'Food Cost and Composition'!#REF!</f>
        <v>#REF!</v>
      </c>
      <c r="G46" s="13" t="e">
        <f>B46*'Food Cost and Composition'!#REF!</f>
        <v>#REF!</v>
      </c>
      <c r="H46" s="13" t="e">
        <f>B46*'Food Cost and Composition'!#REF!</f>
        <v>#REF!</v>
      </c>
      <c r="I46" s="13" t="e">
        <f>B46*'Food Cost and Composition'!#REF!</f>
        <v>#REF!</v>
      </c>
      <c r="J46" s="13" t="e">
        <f>B46*'Food Cost and Composition'!#REF!</f>
        <v>#REF!</v>
      </c>
      <c r="K46" s="13" t="e">
        <f>B46*'Food Cost and Composition'!#REF!</f>
        <v>#REF!</v>
      </c>
      <c r="L46" s="13" t="e">
        <f>B46*'Food Cost and Composition'!#REF!</f>
        <v>#REF!</v>
      </c>
      <c r="M46" s="13" t="e">
        <f>B46*'Food Cost and Composition'!#REF!</f>
        <v>#REF!</v>
      </c>
      <c r="N46" s="13" t="e">
        <f>B46*'Food Cost and Composition'!#REF!</f>
        <v>#REF!</v>
      </c>
      <c r="O46" s="13" t="e">
        <f>B46*'Food Cost and Composition'!#REF!</f>
        <v>#REF!</v>
      </c>
      <c r="P46" s="13" t="e">
        <f>B46*'Food Cost and Composition'!#REF!</f>
        <v>#REF!</v>
      </c>
      <c r="Q46" s="13" t="e">
        <f>B46*'Food Cost and Composition'!#REF!</f>
        <v>#REF!</v>
      </c>
      <c r="R46" s="13" t="e">
        <f>B46*'Food Cost and Composition'!#REF!</f>
        <v>#REF!</v>
      </c>
      <c r="S46" s="13" t="e">
        <f>B46*'Food Cost and Composition'!#REF!</f>
        <v>#REF!</v>
      </c>
      <c r="T46" s="13" t="e">
        <f>B46*'Food Cost and Composition'!#REF!</f>
        <v>#REF!</v>
      </c>
      <c r="U46" s="13" t="e">
        <f>B46*'Food Cost and Composition'!#REF!</f>
        <v>#REF!</v>
      </c>
      <c r="V46" s="13" t="e">
        <f>B46*'Food Cost and Composition'!#REF!</f>
        <v>#REF!</v>
      </c>
      <c r="W46" s="62" t="e">
        <f>B46*'Food Cost and Composition'!#REF!</f>
        <v>#REF!</v>
      </c>
      <c r="X46" s="16" t="s">
        <v>59</v>
      </c>
    </row>
    <row r="47" spans="1:24" x14ac:dyDescent="0.25">
      <c r="A47" s="57" t="s">
        <v>94</v>
      </c>
      <c r="B47" s="11">
        <v>1</v>
      </c>
      <c r="C47" s="13">
        <f>B47*'Food Cost and Composition'!H27</f>
        <v>66</v>
      </c>
      <c r="D47" s="13">
        <f>B47*'Food Cost and Composition'!I27</f>
        <v>2.21</v>
      </c>
      <c r="E47" s="13">
        <f>B47*'Food Cost and Composition'!J27</f>
        <v>0.83</v>
      </c>
      <c r="F47" s="13">
        <f>B47*'Food Cost and Composition'!K27</f>
        <v>12.36</v>
      </c>
      <c r="G47" s="13">
        <f>B47*'Food Cost and Composition'!L27</f>
        <v>0</v>
      </c>
      <c r="H47" s="13">
        <f>B47*'Food Cost and Composition'!M27</f>
        <v>0</v>
      </c>
      <c r="I47" s="13">
        <f>B47*'Food Cost and Composition'!N27</f>
        <v>0</v>
      </c>
      <c r="J47" s="13">
        <f>B47*'Food Cost and Composition'!O27</f>
        <v>2.1999999999999999E-2</v>
      </c>
      <c r="K47" s="13">
        <f>B47*'Food Cost and Composition'!P27</f>
        <v>0.06</v>
      </c>
      <c r="L47" s="13">
        <f>B47*'Food Cost and Composition'!Q27</f>
        <v>0.1</v>
      </c>
      <c r="M47" s="13">
        <f>B47*'Food Cost and Composition'!R27</f>
        <v>0.13300000000000001</v>
      </c>
      <c r="N47" s="13">
        <f>B47*'Food Cost and Composition'!S27</f>
        <v>0</v>
      </c>
      <c r="O47" s="13">
        <f>B47*'Food Cost and Composition'!T27</f>
        <v>43</v>
      </c>
      <c r="P47" s="13">
        <f>B47*'Food Cost and Composition'!U27</f>
        <v>1.1950000000000001</v>
      </c>
      <c r="Q47" s="13">
        <f>B47*'Food Cost and Composition'!V27</f>
        <v>36</v>
      </c>
      <c r="R47" s="13">
        <f>B47*'Food Cost and Composition'!W27</f>
        <v>0.9</v>
      </c>
      <c r="S47" s="13">
        <f>B47*'Food Cost and Composition'!X27</f>
        <v>6</v>
      </c>
      <c r="T47" s="13">
        <f>B47*'Food Cost and Composition'!Y27</f>
        <v>32</v>
      </c>
      <c r="U47" s="13">
        <f>B47*'Food Cost and Composition'!Z27</f>
        <v>122</v>
      </c>
      <c r="V47" s="13">
        <f>B47*'Food Cost and Composition'!AA27</f>
        <v>0.18</v>
      </c>
      <c r="W47" s="62">
        <f>B47*'Food Cost and Composition'!F27</f>
        <v>4.7E-2</v>
      </c>
      <c r="X47" s="16" t="s">
        <v>48</v>
      </c>
    </row>
    <row r="48" spans="1:24" x14ac:dyDescent="0.25">
      <c r="A48" s="57" t="s">
        <v>95</v>
      </c>
      <c r="B48" s="11">
        <v>1</v>
      </c>
      <c r="C48" s="13" t="e">
        <f>B48*'Food Cost and Composition'!#REF!</f>
        <v>#REF!</v>
      </c>
      <c r="D48" s="13" t="e">
        <f>B48*'Food Cost and Composition'!#REF!</f>
        <v>#REF!</v>
      </c>
      <c r="E48" s="13" t="e">
        <f>B48*'Food Cost and Composition'!#REF!</f>
        <v>#REF!</v>
      </c>
      <c r="F48" s="13" t="e">
        <f>B48*'Food Cost and Composition'!#REF!</f>
        <v>#REF!</v>
      </c>
      <c r="G48" s="13" t="e">
        <f>B48*'Food Cost and Composition'!#REF!</f>
        <v>#REF!</v>
      </c>
      <c r="H48" s="13" t="e">
        <f>B48*'Food Cost and Composition'!#REF!</f>
        <v>#REF!</v>
      </c>
      <c r="I48" s="13" t="e">
        <f>B48*'Food Cost and Composition'!#REF!</f>
        <v>#REF!</v>
      </c>
      <c r="J48" s="13" t="e">
        <f>B48*'Food Cost and Composition'!#REF!</f>
        <v>#REF!</v>
      </c>
      <c r="K48" s="13" t="e">
        <f>B48*'Food Cost and Composition'!#REF!</f>
        <v>#REF!</v>
      </c>
      <c r="L48" s="13" t="e">
        <f>B48*'Food Cost and Composition'!#REF!</f>
        <v>#REF!</v>
      </c>
      <c r="M48" s="13" t="e">
        <f>B48*'Food Cost and Composition'!#REF!</f>
        <v>#REF!</v>
      </c>
      <c r="N48" s="13" t="e">
        <f>B48*'Food Cost and Composition'!#REF!</f>
        <v>#REF!</v>
      </c>
      <c r="O48" s="13" t="e">
        <f>B48*'Food Cost and Composition'!#REF!</f>
        <v>#REF!</v>
      </c>
      <c r="P48" s="13" t="e">
        <f>B48*'Food Cost and Composition'!#REF!</f>
        <v>#REF!</v>
      </c>
      <c r="Q48" s="13" t="e">
        <f>B48*'Food Cost and Composition'!#REF!</f>
        <v>#REF!</v>
      </c>
      <c r="R48" s="13" t="e">
        <f>B48*'Food Cost and Composition'!#REF!</f>
        <v>#REF!</v>
      </c>
      <c r="S48" s="13" t="e">
        <f>B48*'Food Cost and Composition'!#REF!</f>
        <v>#REF!</v>
      </c>
      <c r="T48" s="13" t="e">
        <f>B48*'Food Cost and Composition'!#REF!</f>
        <v>#REF!</v>
      </c>
      <c r="U48" s="13" t="e">
        <f>B48*'Food Cost and Composition'!#REF!</f>
        <v>#REF!</v>
      </c>
      <c r="V48" s="13" t="e">
        <f>B48*'Food Cost and Composition'!#REF!</f>
        <v>#REF!</v>
      </c>
      <c r="W48" s="62" t="e">
        <f>B48*'Food Cost and Composition'!#REF!</f>
        <v>#REF!</v>
      </c>
      <c r="X48" s="16" t="s">
        <v>59</v>
      </c>
    </row>
    <row r="49" spans="1:24" x14ac:dyDescent="0.25">
      <c r="A49" s="57" t="s">
        <v>96</v>
      </c>
      <c r="B49" s="11">
        <v>1</v>
      </c>
      <c r="C49" s="13" t="e">
        <f>B49*'Food Cost and Composition'!#REF!</f>
        <v>#REF!</v>
      </c>
      <c r="D49" s="13" t="e">
        <f>B49*'Food Cost and Composition'!#REF!</f>
        <v>#REF!</v>
      </c>
      <c r="E49" s="13" t="e">
        <f>B49*'Food Cost and Composition'!#REF!</f>
        <v>#REF!</v>
      </c>
      <c r="F49" s="13" t="e">
        <f>B49*'Food Cost and Composition'!#REF!</f>
        <v>#REF!</v>
      </c>
      <c r="G49" s="13" t="e">
        <f>B49*'Food Cost and Composition'!#REF!</f>
        <v>#REF!</v>
      </c>
      <c r="H49" s="13" t="e">
        <f>B49*'Food Cost and Composition'!#REF!</f>
        <v>#REF!</v>
      </c>
      <c r="I49" s="13" t="e">
        <f>B49*'Food Cost and Composition'!#REF!</f>
        <v>#REF!</v>
      </c>
      <c r="J49" s="13" t="e">
        <f>B49*'Food Cost and Composition'!#REF!</f>
        <v>#REF!</v>
      </c>
      <c r="K49" s="13" t="e">
        <f>B49*'Food Cost and Composition'!#REF!</f>
        <v>#REF!</v>
      </c>
      <c r="L49" s="13" t="e">
        <f>B49*'Food Cost and Composition'!#REF!</f>
        <v>#REF!</v>
      </c>
      <c r="M49" s="13" t="e">
        <f>B49*'Food Cost and Composition'!#REF!</f>
        <v>#REF!</v>
      </c>
      <c r="N49" s="13" t="e">
        <f>B49*'Food Cost and Composition'!#REF!</f>
        <v>#REF!</v>
      </c>
      <c r="O49" s="13" t="e">
        <f>B49*'Food Cost and Composition'!#REF!</f>
        <v>#REF!</v>
      </c>
      <c r="P49" s="13" t="e">
        <f>B49*'Food Cost and Composition'!#REF!</f>
        <v>#REF!</v>
      </c>
      <c r="Q49" s="13" t="e">
        <f>B49*'Food Cost and Composition'!#REF!</f>
        <v>#REF!</v>
      </c>
      <c r="R49" s="13" t="e">
        <f>B49*'Food Cost and Composition'!#REF!</f>
        <v>#REF!</v>
      </c>
      <c r="S49" s="13" t="e">
        <f>B49*'Food Cost and Composition'!#REF!</f>
        <v>#REF!</v>
      </c>
      <c r="T49" s="13" t="e">
        <f>B49*'Food Cost and Composition'!#REF!</f>
        <v>#REF!</v>
      </c>
      <c r="U49" s="13" t="e">
        <f>B49*'Food Cost and Composition'!#REF!</f>
        <v>#REF!</v>
      </c>
      <c r="V49" s="13" t="e">
        <f>B49*'Food Cost and Composition'!#REF!</f>
        <v>#REF!</v>
      </c>
      <c r="W49" s="62" t="e">
        <f>B49*'Food Cost and Composition'!#REF!</f>
        <v>#REF!</v>
      </c>
      <c r="X49" s="16" t="s">
        <v>59</v>
      </c>
    </row>
    <row r="50" spans="1:24" x14ac:dyDescent="0.25">
      <c r="A50" s="57" t="s">
        <v>97</v>
      </c>
      <c r="B50" s="11">
        <v>1</v>
      </c>
      <c r="C50" s="13" t="e">
        <f>B50*'Food Cost and Composition'!#REF!</f>
        <v>#REF!</v>
      </c>
      <c r="D50" s="13" t="e">
        <f>B50*'Food Cost and Composition'!#REF!</f>
        <v>#REF!</v>
      </c>
      <c r="E50" s="13" t="e">
        <f>B50*'Food Cost and Composition'!#REF!</f>
        <v>#REF!</v>
      </c>
      <c r="F50" s="13" t="e">
        <f>B50*'Food Cost and Composition'!#REF!</f>
        <v>#REF!</v>
      </c>
      <c r="G50" s="13" t="e">
        <f>B50*'Food Cost and Composition'!#REF!</f>
        <v>#REF!</v>
      </c>
      <c r="H50" s="13" t="e">
        <f>B50*'Food Cost and Composition'!#REF!</f>
        <v>#REF!</v>
      </c>
      <c r="I50" s="13" t="e">
        <f>B50*'Food Cost and Composition'!#REF!</f>
        <v>#REF!</v>
      </c>
      <c r="J50" s="13" t="e">
        <f>B50*'Food Cost and Composition'!#REF!</f>
        <v>#REF!</v>
      </c>
      <c r="K50" s="13" t="e">
        <f>B50*'Food Cost and Composition'!#REF!</f>
        <v>#REF!</v>
      </c>
      <c r="L50" s="13" t="e">
        <f>B50*'Food Cost and Composition'!#REF!</f>
        <v>#REF!</v>
      </c>
      <c r="M50" s="13" t="e">
        <f>B50*'Food Cost and Composition'!#REF!</f>
        <v>#REF!</v>
      </c>
      <c r="N50" s="13" t="e">
        <f>B50*'Food Cost and Composition'!#REF!</f>
        <v>#REF!</v>
      </c>
      <c r="O50" s="13" t="e">
        <f>B50*'Food Cost and Composition'!#REF!</f>
        <v>#REF!</v>
      </c>
      <c r="P50" s="13" t="e">
        <f>B50*'Food Cost and Composition'!#REF!</f>
        <v>#REF!</v>
      </c>
      <c r="Q50" s="13" t="e">
        <f>B50*'Food Cost and Composition'!#REF!</f>
        <v>#REF!</v>
      </c>
      <c r="R50" s="13" t="e">
        <f>B50*'Food Cost and Composition'!#REF!</f>
        <v>#REF!</v>
      </c>
      <c r="S50" s="13" t="e">
        <f>B50*'Food Cost and Composition'!#REF!</f>
        <v>#REF!</v>
      </c>
      <c r="T50" s="13" t="e">
        <f>B50*'Food Cost and Composition'!#REF!</f>
        <v>#REF!</v>
      </c>
      <c r="U50" s="13" t="e">
        <f>B50*'Food Cost and Composition'!#REF!</f>
        <v>#REF!</v>
      </c>
      <c r="V50" s="13" t="e">
        <f>B50*'Food Cost and Composition'!#REF!</f>
        <v>#REF!</v>
      </c>
      <c r="W50" s="62" t="e">
        <f>B50*'Food Cost and Composition'!#REF!</f>
        <v>#REF!</v>
      </c>
      <c r="X50" s="16" t="s">
        <v>44</v>
      </c>
    </row>
    <row r="51" spans="1:24" x14ac:dyDescent="0.25">
      <c r="A51" s="57" t="s">
        <v>98</v>
      </c>
      <c r="B51" s="11">
        <v>1</v>
      </c>
      <c r="C51" s="13" t="e">
        <f>B51*'Food Cost and Composition'!#REF!</f>
        <v>#REF!</v>
      </c>
      <c r="D51" s="13" t="e">
        <f>B51*'Food Cost and Composition'!#REF!</f>
        <v>#REF!</v>
      </c>
      <c r="E51" s="13" t="e">
        <f>B51*'Food Cost and Composition'!#REF!</f>
        <v>#REF!</v>
      </c>
      <c r="F51" s="13" t="e">
        <f>B51*'Food Cost and Composition'!#REF!</f>
        <v>#REF!</v>
      </c>
      <c r="G51" s="13" t="e">
        <f>B51*'Food Cost and Composition'!#REF!</f>
        <v>#REF!</v>
      </c>
      <c r="H51" s="13" t="e">
        <f>B51*'Food Cost and Composition'!#REF!</f>
        <v>#REF!</v>
      </c>
      <c r="I51" s="13" t="e">
        <f>B51*'Food Cost and Composition'!#REF!</f>
        <v>#REF!</v>
      </c>
      <c r="J51" s="13" t="e">
        <f>B51*'Food Cost and Composition'!#REF!</f>
        <v>#REF!</v>
      </c>
      <c r="K51" s="13" t="e">
        <f>B51*'Food Cost and Composition'!#REF!</f>
        <v>#REF!</v>
      </c>
      <c r="L51" s="13" t="e">
        <f>B51*'Food Cost and Composition'!#REF!</f>
        <v>#REF!</v>
      </c>
      <c r="M51" s="13" t="e">
        <f>B51*'Food Cost and Composition'!#REF!</f>
        <v>#REF!</v>
      </c>
      <c r="N51" s="13" t="e">
        <f>B51*'Food Cost and Composition'!#REF!</f>
        <v>#REF!</v>
      </c>
      <c r="O51" s="13" t="e">
        <f>B51*'Food Cost and Composition'!#REF!</f>
        <v>#REF!</v>
      </c>
      <c r="P51" s="13" t="e">
        <f>B51*'Food Cost and Composition'!#REF!</f>
        <v>#REF!</v>
      </c>
      <c r="Q51" s="13" t="e">
        <f>B51*'Food Cost and Composition'!#REF!</f>
        <v>#REF!</v>
      </c>
      <c r="R51" s="13" t="e">
        <f>B51*'Food Cost and Composition'!#REF!</f>
        <v>#REF!</v>
      </c>
      <c r="S51" s="13" t="e">
        <f>B51*'Food Cost and Composition'!#REF!</f>
        <v>#REF!</v>
      </c>
      <c r="T51" s="13" t="e">
        <f>B51*'Food Cost and Composition'!#REF!</f>
        <v>#REF!</v>
      </c>
      <c r="U51" s="13" t="e">
        <f>B51*'Food Cost and Composition'!#REF!</f>
        <v>#REF!</v>
      </c>
      <c r="V51" s="13" t="e">
        <f>B51*'Food Cost and Composition'!#REF!</f>
        <v>#REF!</v>
      </c>
      <c r="W51" s="62" t="e">
        <f>B51*'Food Cost and Composition'!#REF!</f>
        <v>#REF!</v>
      </c>
      <c r="X51" s="16" t="s">
        <v>44</v>
      </c>
    </row>
    <row r="52" spans="1:24" x14ac:dyDescent="0.25">
      <c r="A52" s="57" t="s">
        <v>99</v>
      </c>
      <c r="B52" s="11">
        <v>1</v>
      </c>
      <c r="C52" s="13" t="e">
        <f>B52*'Food Cost and Composition'!#REF!</f>
        <v>#REF!</v>
      </c>
      <c r="D52" s="13" t="e">
        <f>B52*'Food Cost and Composition'!#REF!</f>
        <v>#REF!</v>
      </c>
      <c r="E52" s="13" t="e">
        <f>B52*'Food Cost and Composition'!#REF!</f>
        <v>#REF!</v>
      </c>
      <c r="F52" s="13" t="e">
        <f>B52*'Food Cost and Composition'!#REF!</f>
        <v>#REF!</v>
      </c>
      <c r="G52" s="13" t="e">
        <f>B52*'Food Cost and Composition'!#REF!</f>
        <v>#REF!</v>
      </c>
      <c r="H52" s="13" t="e">
        <f>B52*'Food Cost and Composition'!#REF!</f>
        <v>#REF!</v>
      </c>
      <c r="I52" s="13" t="e">
        <f>B52*'Food Cost and Composition'!#REF!</f>
        <v>#REF!</v>
      </c>
      <c r="J52" s="13" t="e">
        <f>B52*'Food Cost and Composition'!#REF!</f>
        <v>#REF!</v>
      </c>
      <c r="K52" s="13" t="e">
        <f>B52*'Food Cost and Composition'!#REF!</f>
        <v>#REF!</v>
      </c>
      <c r="L52" s="13" t="e">
        <f>B52*'Food Cost and Composition'!#REF!</f>
        <v>#REF!</v>
      </c>
      <c r="M52" s="13" t="e">
        <f>B52*'Food Cost and Composition'!#REF!</f>
        <v>#REF!</v>
      </c>
      <c r="N52" s="13" t="e">
        <f>B52*'Food Cost and Composition'!#REF!</f>
        <v>#REF!</v>
      </c>
      <c r="O52" s="13" t="e">
        <f>B52*'Food Cost and Composition'!#REF!</f>
        <v>#REF!</v>
      </c>
      <c r="P52" s="13" t="e">
        <f>B52*'Food Cost and Composition'!#REF!</f>
        <v>#REF!</v>
      </c>
      <c r="Q52" s="13" t="e">
        <f>B52*'Food Cost and Composition'!#REF!</f>
        <v>#REF!</v>
      </c>
      <c r="R52" s="13" t="e">
        <f>B52*'Food Cost and Composition'!#REF!</f>
        <v>#REF!</v>
      </c>
      <c r="S52" s="13" t="e">
        <f>B52*'Food Cost and Composition'!#REF!</f>
        <v>#REF!</v>
      </c>
      <c r="T52" s="13" t="e">
        <f>B52*'Food Cost and Composition'!#REF!</f>
        <v>#REF!</v>
      </c>
      <c r="U52" s="13" t="e">
        <f>B52*'Food Cost and Composition'!#REF!</f>
        <v>#REF!</v>
      </c>
      <c r="V52" s="13" t="e">
        <f>B52*'Food Cost and Composition'!#REF!</f>
        <v>#REF!</v>
      </c>
      <c r="W52" s="62" t="e">
        <f>B52*'Food Cost and Composition'!#REF!</f>
        <v>#REF!</v>
      </c>
      <c r="X52" s="16" t="s">
        <v>100</v>
      </c>
    </row>
    <row r="53" spans="1:24" x14ac:dyDescent="0.25">
      <c r="A53" s="57" t="s">
        <v>101</v>
      </c>
      <c r="B53" s="11">
        <v>1</v>
      </c>
      <c r="C53" s="13">
        <f>B53*'Food Cost and Composition'!H10</f>
        <v>28</v>
      </c>
      <c r="D53" s="13">
        <f>B53*'Food Cost and Composition'!I10</f>
        <v>1.27</v>
      </c>
      <c r="E53" s="13">
        <f>B53*'Food Cost and Composition'!J10</f>
        <v>0.14000000000000001</v>
      </c>
      <c r="F53" s="13">
        <f>B53*'Food Cost and Composition'!K10</f>
        <v>6.56</v>
      </c>
      <c r="G53" s="13">
        <f>B53*'Food Cost and Composition'!L10</f>
        <v>50</v>
      </c>
      <c r="H53" s="13">
        <f>B53*'Food Cost and Composition'!M10</f>
        <v>50.7</v>
      </c>
      <c r="I53" s="13">
        <f>B53*'Food Cost and Composition'!N10</f>
        <v>0</v>
      </c>
      <c r="J53" s="13">
        <f>B53*'Food Cost and Composition'!O10</f>
        <v>0.186</v>
      </c>
      <c r="K53" s="13">
        <f>B53*'Food Cost and Composition'!P10</f>
        <v>0.1</v>
      </c>
      <c r="L53" s="13">
        <f>B53*'Food Cost and Composition'!Q10</f>
        <v>34</v>
      </c>
      <c r="M53" s="13">
        <f>B53*'Food Cost and Composition'!R10</f>
        <v>5.7000000000000002E-2</v>
      </c>
      <c r="N53" s="13">
        <f>B53*'Food Cost and Composition'!S10</f>
        <v>0</v>
      </c>
      <c r="O53" s="13">
        <f>B53*'Food Cost and Composition'!T10</f>
        <v>16</v>
      </c>
      <c r="P53" s="13">
        <f>B53*'Food Cost and Composition'!U10</f>
        <v>0.372</v>
      </c>
      <c r="Q53" s="13">
        <f>B53*'Food Cost and Composition'!V10</f>
        <v>40</v>
      </c>
      <c r="R53" s="13">
        <f>B53*'Food Cost and Composition'!W10</f>
        <v>0.71</v>
      </c>
      <c r="S53" s="13">
        <f>B53*'Food Cost and Composition'!X10</f>
        <v>14</v>
      </c>
      <c r="T53" s="13">
        <f>B53*'Food Cost and Composition'!Y10</f>
        <v>216</v>
      </c>
      <c r="U53" s="13">
        <f>B53*'Food Cost and Composition'!Z10</f>
        <v>24</v>
      </c>
      <c r="V53" s="13">
        <f>B53*'Food Cost and Composition'!AA10</f>
        <v>0.2</v>
      </c>
      <c r="W53" s="62">
        <f>B53*'Food Cost and Composition'!F10</f>
        <v>0.158</v>
      </c>
      <c r="X53" s="16" t="s">
        <v>59</v>
      </c>
    </row>
    <row r="54" spans="1:24" x14ac:dyDescent="0.25">
      <c r="A54" s="57" t="s">
        <v>102</v>
      </c>
      <c r="B54" s="11">
        <v>1</v>
      </c>
      <c r="C54" s="13" t="e">
        <f>B54*'Food Cost and Composition'!#REF!</f>
        <v>#REF!</v>
      </c>
      <c r="D54" s="13" t="e">
        <f>B54*'Food Cost and Composition'!#REF!</f>
        <v>#REF!</v>
      </c>
      <c r="E54" s="13" t="e">
        <f>B54*'Food Cost and Composition'!#REF!</f>
        <v>#REF!</v>
      </c>
      <c r="F54" s="13" t="e">
        <f>B54*'Food Cost and Composition'!#REF!</f>
        <v>#REF!</v>
      </c>
      <c r="G54" s="13" t="e">
        <f>B54*'Food Cost and Composition'!#REF!</f>
        <v>#REF!</v>
      </c>
      <c r="H54" s="13" t="e">
        <f>B54*'Food Cost and Composition'!#REF!</f>
        <v>#REF!</v>
      </c>
      <c r="I54" s="13" t="e">
        <f>B54*'Food Cost and Composition'!#REF!</f>
        <v>#REF!</v>
      </c>
      <c r="J54" s="13" t="e">
        <f>B54*'Food Cost and Composition'!#REF!</f>
        <v>#REF!</v>
      </c>
      <c r="K54" s="13" t="e">
        <f>B54*'Food Cost and Composition'!#REF!</f>
        <v>#REF!</v>
      </c>
      <c r="L54" s="13" t="e">
        <f>B54*'Food Cost and Composition'!#REF!</f>
        <v>#REF!</v>
      </c>
      <c r="M54" s="13" t="e">
        <f>B54*'Food Cost and Composition'!#REF!</f>
        <v>#REF!</v>
      </c>
      <c r="N54" s="13" t="e">
        <f>B54*'Food Cost and Composition'!#REF!</f>
        <v>#REF!</v>
      </c>
      <c r="O54" s="13" t="e">
        <f>B54*'Food Cost and Composition'!#REF!</f>
        <v>#REF!</v>
      </c>
      <c r="P54" s="13" t="e">
        <f>B54*'Food Cost and Composition'!#REF!</f>
        <v>#REF!</v>
      </c>
      <c r="Q54" s="13" t="e">
        <f>B54*'Food Cost and Composition'!#REF!</f>
        <v>#REF!</v>
      </c>
      <c r="R54" s="13" t="e">
        <f>B54*'Food Cost and Composition'!#REF!</f>
        <v>#REF!</v>
      </c>
      <c r="S54" s="13" t="e">
        <f>B54*'Food Cost and Composition'!#REF!</f>
        <v>#REF!</v>
      </c>
      <c r="T54" s="13" t="e">
        <f>B54*'Food Cost and Composition'!#REF!</f>
        <v>#REF!</v>
      </c>
      <c r="U54" s="13" t="e">
        <f>B54*'Food Cost and Composition'!#REF!</f>
        <v>#REF!</v>
      </c>
      <c r="V54" s="13" t="e">
        <f>B54*'Food Cost and Composition'!#REF!</f>
        <v>#REF!</v>
      </c>
      <c r="W54" s="62" t="e">
        <f>B54*'Food Cost and Composition'!#REF!</f>
        <v>#REF!</v>
      </c>
      <c r="X54" s="16" t="s">
        <v>42</v>
      </c>
    </row>
    <row r="55" spans="1:24" x14ac:dyDescent="0.25">
      <c r="A55" s="57" t="s">
        <v>103</v>
      </c>
      <c r="B55" s="11">
        <v>1</v>
      </c>
      <c r="C55" s="13">
        <f>B55*'Food Cost and Composition'!H33</f>
        <v>191</v>
      </c>
      <c r="D55" s="13">
        <f>B55*'Food Cost and Composition'!I33</f>
        <v>4.45</v>
      </c>
      <c r="E55" s="13">
        <f>B55*'Food Cost and Composition'!J33</f>
        <v>19.07</v>
      </c>
      <c r="F55" s="13">
        <f>B55*'Food Cost and Composition'!K33</f>
        <v>4.01</v>
      </c>
      <c r="G55" s="13">
        <f>B55*'Food Cost and Composition'!L33</f>
        <v>0</v>
      </c>
      <c r="H55" s="13">
        <f>B55*'Food Cost and Composition'!M33</f>
        <v>0.4</v>
      </c>
      <c r="I55" s="13">
        <f>B55*'Food Cost and Composition'!N33</f>
        <v>0</v>
      </c>
      <c r="J55" s="13">
        <f>B55*'Food Cost and Composition'!O33</f>
        <v>0.157</v>
      </c>
      <c r="K55" s="13">
        <f>B55*'Food Cost and Composition'!P33</f>
        <v>0.2</v>
      </c>
      <c r="L55" s="13">
        <f>B55*'Food Cost and Composition'!Q33</f>
        <v>0.8</v>
      </c>
      <c r="M55" s="13">
        <f>B55*'Food Cost and Composition'!R33</f>
        <v>0.1</v>
      </c>
      <c r="N55" s="13">
        <f>B55*'Food Cost and Composition'!S33</f>
        <v>0</v>
      </c>
      <c r="O55" s="13">
        <f>B55*'Food Cost and Composition'!T33</f>
        <v>29</v>
      </c>
      <c r="P55" s="13">
        <f>B55*'Food Cost and Composition'!U33</f>
        <v>0.32900000000000001</v>
      </c>
      <c r="Q55" s="13">
        <f>B55*'Food Cost and Composition'!V33</f>
        <v>29</v>
      </c>
      <c r="R55" s="13">
        <f>B55*'Food Cost and Composition'!W33</f>
        <v>0.85</v>
      </c>
      <c r="S55" s="13">
        <f>B55*'Food Cost and Composition'!X33</f>
        <v>46</v>
      </c>
      <c r="T55" s="13">
        <f>B55*'Food Cost and Composition'!Y33</f>
        <v>129</v>
      </c>
      <c r="U55" s="13">
        <f>B55*'Food Cost and Composition'!Z33</f>
        <v>1</v>
      </c>
      <c r="V55" s="13">
        <f>B55*'Food Cost and Composition'!AA33</f>
        <v>0.9</v>
      </c>
      <c r="W55" s="62">
        <f>B55*'Food Cost and Composition'!F33</f>
        <v>0.79459999999999997</v>
      </c>
      <c r="X55" s="16" t="s">
        <v>30</v>
      </c>
    </row>
    <row r="56" spans="1:24" x14ac:dyDescent="0.25">
      <c r="A56" s="57" t="s">
        <v>104</v>
      </c>
      <c r="B56" s="11">
        <v>1</v>
      </c>
      <c r="C56" s="13">
        <f>B56*'Food Cost and Composition'!H31</f>
        <v>207</v>
      </c>
      <c r="D56" s="13">
        <f>B56*'Food Cost and Composition'!I31</f>
        <v>7.56</v>
      </c>
      <c r="E56" s="13">
        <f>B56*'Food Cost and Composition'!J31</f>
        <v>17.850000000000001</v>
      </c>
      <c r="F56" s="13">
        <f>B56*'Food Cost and Composition'!K31</f>
        <v>7.7</v>
      </c>
      <c r="G56" s="13">
        <f>B56*'Food Cost and Composition'!L31</f>
        <v>0</v>
      </c>
      <c r="H56" s="13">
        <f>B56*'Food Cost and Composition'!M31</f>
        <v>0</v>
      </c>
      <c r="I56" s="13">
        <f>B56*'Food Cost and Composition'!N31</f>
        <v>0</v>
      </c>
      <c r="J56" s="13">
        <f>B56*'Food Cost and Composition'!O31</f>
        <v>4.9000000000000002E-2</v>
      </c>
      <c r="K56" s="13">
        <f>B56*'Food Cost and Composition'!P31</f>
        <v>9.16</v>
      </c>
      <c r="L56" s="13">
        <f>B56*'Food Cost and Composition'!Q31</f>
        <v>0</v>
      </c>
      <c r="M56" s="13">
        <f>B56*'Food Cost and Composition'!R31</f>
        <v>7.2999999999999995E-2</v>
      </c>
      <c r="N56" s="13">
        <f>B56*'Food Cost and Composition'!S31</f>
        <v>0</v>
      </c>
      <c r="O56" s="13">
        <f>B56*'Food Cost and Composition'!T31</f>
        <v>16</v>
      </c>
      <c r="P56" s="13">
        <f>B56*'Food Cost and Composition'!U31</f>
        <v>1.2929999999999999</v>
      </c>
      <c r="Q56" s="13">
        <f>B56*'Food Cost and Composition'!V31</f>
        <v>96</v>
      </c>
      <c r="R56" s="13">
        <f>B56*'Food Cost and Composition'!W31</f>
        <v>1.33</v>
      </c>
      <c r="S56" s="13">
        <f>B56*'Food Cost and Composition'!X31</f>
        <v>97</v>
      </c>
      <c r="T56" s="13">
        <f>B56*'Food Cost and Composition'!Y31</f>
        <v>262</v>
      </c>
      <c r="U56" s="13">
        <f>B56*'Food Cost and Composition'!Z31</f>
        <v>0</v>
      </c>
      <c r="V56" s="13">
        <f>B56*'Food Cost and Composition'!AA31</f>
        <v>1.1200000000000001</v>
      </c>
      <c r="W56" s="62">
        <f>B56*'Food Cost and Composition'!F31</f>
        <v>0.79600000000000004</v>
      </c>
      <c r="X56" s="16" t="s">
        <v>30</v>
      </c>
    </row>
    <row r="57" spans="1:24" x14ac:dyDescent="0.25">
      <c r="A57" s="57" t="s">
        <v>105</v>
      </c>
      <c r="B57" s="11">
        <v>1</v>
      </c>
      <c r="C57" s="13">
        <f>B57*'Food Cost and Composition'!H32</f>
        <v>157</v>
      </c>
      <c r="D57" s="13">
        <f>B57*'Food Cost and Composition'!I32</f>
        <v>5.17</v>
      </c>
      <c r="E57" s="13">
        <f>B57*'Food Cost and Composition'!J32</f>
        <v>12.43</v>
      </c>
      <c r="F57" s="13">
        <f>B57*'Food Cost and Composition'!K32</f>
        <v>8.56</v>
      </c>
      <c r="G57" s="13">
        <f>B57*'Food Cost and Composition'!L32</f>
        <v>0</v>
      </c>
      <c r="H57" s="13">
        <f>B57*'Food Cost and Composition'!M32</f>
        <v>0.1</v>
      </c>
      <c r="I57" s="13">
        <f>B57*'Food Cost and Composition'!N32</f>
        <v>0</v>
      </c>
      <c r="J57" s="13">
        <f>B57*'Food Cost and Composition'!O32</f>
        <v>0.11799999999999999</v>
      </c>
      <c r="K57" s="13">
        <f>B57*'Food Cost and Composition'!P32</f>
        <v>0.26</v>
      </c>
      <c r="L57" s="13">
        <f>B57*'Food Cost and Composition'!Q32</f>
        <v>9.6999999999999993</v>
      </c>
      <c r="M57" s="13">
        <f>B57*'Food Cost and Composition'!R32</f>
        <v>0.12</v>
      </c>
      <c r="N57" s="13">
        <f>B57*'Food Cost and Composition'!S32</f>
        <v>0</v>
      </c>
      <c r="O57" s="13">
        <f>B57*'Food Cost and Composition'!T32</f>
        <v>7</v>
      </c>
      <c r="P57" s="13">
        <f>B57*'Food Cost and Composition'!U32</f>
        <v>0.30099999999999999</v>
      </c>
      <c r="Q57" s="13">
        <f>B57*'Food Cost and Composition'!V32</f>
        <v>10</v>
      </c>
      <c r="R57" s="13">
        <f>B57*'Food Cost and Composition'!W32</f>
        <v>1.89</v>
      </c>
      <c r="S57" s="13">
        <f>B57*'Food Cost and Composition'!X32</f>
        <v>83</v>
      </c>
      <c r="T57" s="13">
        <f>B57*'Food Cost and Composition'!Y32</f>
        <v>187</v>
      </c>
      <c r="U57" s="13">
        <f>B57*'Food Cost and Composition'!Z32</f>
        <v>3</v>
      </c>
      <c r="V57" s="13">
        <f>B57*'Food Cost and Composition'!AA32</f>
        <v>1.64</v>
      </c>
      <c r="W57" s="62">
        <f>B57*'Food Cost and Composition'!F32</f>
        <v>0.83399999999999996</v>
      </c>
      <c r="X57" s="16" t="s">
        <v>30</v>
      </c>
    </row>
    <row r="58" spans="1:24" x14ac:dyDescent="0.25">
      <c r="A58" s="57" t="s">
        <v>106</v>
      </c>
      <c r="B58" s="11">
        <v>1</v>
      </c>
      <c r="C58" s="13">
        <f>B58*'Food Cost and Composition'!H38</f>
        <v>100</v>
      </c>
      <c r="D58" s="13">
        <f>B58*'Food Cost and Composition'!I38</f>
        <v>0.02</v>
      </c>
      <c r="E58" s="13">
        <f>B58*'Food Cost and Composition'!J38</f>
        <v>11.3</v>
      </c>
      <c r="F58" s="13">
        <f>B58*'Food Cost and Composition'!K38</f>
        <v>0.1</v>
      </c>
      <c r="G58" s="13">
        <f>B58*'Food Cost and Composition'!L38</f>
        <v>115</v>
      </c>
      <c r="H58" s="13">
        <f>B58*'Food Cost and Composition'!M38</f>
        <v>0</v>
      </c>
      <c r="I58" s="13">
        <f>B58*'Food Cost and Composition'!N38</f>
        <v>0</v>
      </c>
      <c r="J58" s="13">
        <f>B58*'Food Cost and Composition'!O38</f>
        <v>1E-3</v>
      </c>
      <c r="K58" s="13">
        <f>B58*'Food Cost and Composition'!P38</f>
        <v>1.26</v>
      </c>
      <c r="L58" s="13">
        <f>B58*'Food Cost and Composition'!Q38</f>
        <v>13</v>
      </c>
      <c r="M58" s="13">
        <f>B58*'Food Cost and Composition'!R38</f>
        <v>1E-3</v>
      </c>
      <c r="N58" s="13">
        <f>B58*'Food Cost and Composition'!S38</f>
        <v>0.01</v>
      </c>
      <c r="O58" s="13">
        <f>B58*'Food Cost and Composition'!T38</f>
        <v>0</v>
      </c>
      <c r="P58" s="13">
        <f>B58*'Food Cost and Composition'!U38</f>
        <v>3.0000000000000001E-3</v>
      </c>
      <c r="Q58" s="13">
        <f>B58*'Food Cost and Composition'!V38</f>
        <v>0</v>
      </c>
      <c r="R58" s="13">
        <f>B58*'Food Cost and Composition'!W38</f>
        <v>0.01</v>
      </c>
      <c r="S58" s="13">
        <f>B58*'Food Cost and Composition'!X38</f>
        <v>0</v>
      </c>
      <c r="T58" s="13">
        <f>B58*'Food Cost and Composition'!Y38</f>
        <v>3</v>
      </c>
      <c r="U58" s="13">
        <f>B58*'Food Cost and Composition'!Z38</f>
        <v>105</v>
      </c>
      <c r="V58" s="13">
        <f>B58*'Food Cost and Composition'!AA38</f>
        <v>0</v>
      </c>
      <c r="W58" s="62">
        <f>B58*'Food Cost and Composition'!F38</f>
        <v>7.0699999999999999E-2</v>
      </c>
      <c r="X58" s="16" t="s">
        <v>107</v>
      </c>
    </row>
    <row r="59" spans="1:24" x14ac:dyDescent="0.25">
      <c r="A59" s="57" t="s">
        <v>108</v>
      </c>
      <c r="B59" s="11">
        <v>1</v>
      </c>
      <c r="C59" s="13" t="e">
        <f>B59*'Food Cost and Composition'!#REF!</f>
        <v>#REF!</v>
      </c>
      <c r="D59" s="13" t="e">
        <f>B59*'Food Cost and Composition'!#REF!</f>
        <v>#REF!</v>
      </c>
      <c r="E59" s="13" t="e">
        <f>B59*'Food Cost and Composition'!#REF!</f>
        <v>#REF!</v>
      </c>
      <c r="F59" s="13" t="e">
        <f>B59*'Food Cost and Composition'!#REF!</f>
        <v>#REF!</v>
      </c>
      <c r="G59" s="13" t="e">
        <f>B59*'Food Cost and Composition'!#REF!</f>
        <v>#REF!</v>
      </c>
      <c r="H59" s="13" t="e">
        <f>B59*'Food Cost and Composition'!#REF!</f>
        <v>#REF!</v>
      </c>
      <c r="I59" s="13" t="e">
        <f>B59*'Food Cost and Composition'!#REF!</f>
        <v>#REF!</v>
      </c>
      <c r="J59" s="13" t="e">
        <f>B59*'Food Cost and Composition'!#REF!</f>
        <v>#REF!</v>
      </c>
      <c r="K59" s="13" t="e">
        <f>B59*'Food Cost and Composition'!#REF!</f>
        <v>#REF!</v>
      </c>
      <c r="L59" s="13" t="e">
        <f>B59*'Food Cost and Composition'!#REF!</f>
        <v>#REF!</v>
      </c>
      <c r="M59" s="13" t="e">
        <f>B59*'Food Cost and Composition'!#REF!</f>
        <v>#REF!</v>
      </c>
      <c r="N59" s="13" t="e">
        <f>B59*'Food Cost and Composition'!#REF!</f>
        <v>#REF!</v>
      </c>
      <c r="O59" s="13" t="e">
        <f>B59*'Food Cost and Composition'!#REF!</f>
        <v>#REF!</v>
      </c>
      <c r="P59" s="13" t="e">
        <f>B59*'Food Cost and Composition'!#REF!</f>
        <v>#REF!</v>
      </c>
      <c r="Q59" s="13" t="e">
        <f>B59*'Food Cost and Composition'!#REF!</f>
        <v>#REF!</v>
      </c>
      <c r="R59" s="13" t="e">
        <f>B59*'Food Cost and Composition'!#REF!</f>
        <v>#REF!</v>
      </c>
      <c r="S59" s="13" t="e">
        <f>B59*'Food Cost and Composition'!#REF!</f>
        <v>#REF!</v>
      </c>
      <c r="T59" s="13" t="e">
        <f>B59*'Food Cost and Composition'!#REF!</f>
        <v>#REF!</v>
      </c>
      <c r="U59" s="13" t="e">
        <f>B59*'Food Cost and Composition'!#REF!</f>
        <v>#REF!</v>
      </c>
      <c r="V59" s="13" t="e">
        <f>B59*'Food Cost and Composition'!#REF!</f>
        <v>#REF!</v>
      </c>
      <c r="W59" s="62" t="e">
        <f>B59*'Food Cost and Composition'!#REF!</f>
        <v>#REF!</v>
      </c>
      <c r="X59" s="16" t="s">
        <v>107</v>
      </c>
    </row>
    <row r="60" spans="1:24" x14ac:dyDescent="0.25">
      <c r="A60" s="57" t="s">
        <v>109</v>
      </c>
      <c r="B60" s="11">
        <v>1</v>
      </c>
      <c r="C60" s="13">
        <f>B60*'Food Cost and Composition'!H40</f>
        <v>78</v>
      </c>
      <c r="D60" s="13">
        <f>B60*'Food Cost and Composition'!I40</f>
        <v>3.81</v>
      </c>
      <c r="E60" s="13">
        <f>B60*'Food Cost and Composition'!J40</f>
        <v>6.68</v>
      </c>
      <c r="F60" s="13">
        <f>B60*'Food Cost and Composition'!K40</f>
        <v>0.78</v>
      </c>
      <c r="G60" s="13">
        <f>B60*'Food Cost and Composition'!L40</f>
        <v>52</v>
      </c>
      <c r="H60" s="13">
        <f>B60*'Food Cost and Composition'!M40</f>
        <v>0</v>
      </c>
      <c r="I60" s="13">
        <f>B60*'Food Cost and Composition'!N40</f>
        <v>0.1</v>
      </c>
      <c r="J60" s="13">
        <f>B60*'Food Cost and Composition'!O40</f>
        <v>1.0999999999999999E-2</v>
      </c>
      <c r="K60" s="13">
        <f>B60*'Food Cost and Composition'!P40</f>
        <v>0.17</v>
      </c>
      <c r="L60" s="13">
        <f>B60*'Food Cost and Composition'!Q40</f>
        <v>0.5</v>
      </c>
      <c r="M60" s="13">
        <f>B60*'Food Cost and Composition'!R40</f>
        <v>3.0000000000000001E-3</v>
      </c>
      <c r="N60" s="13">
        <f>B60*'Food Cost and Composition'!S40</f>
        <v>0.32</v>
      </c>
      <c r="O60" s="13">
        <f>B60*'Food Cost and Composition'!T40</f>
        <v>2</v>
      </c>
      <c r="P60" s="13">
        <f>B60*'Food Cost and Composition'!U40</f>
        <v>1.6E-2</v>
      </c>
      <c r="Q60" s="13">
        <f>B60*'Food Cost and Composition'!V40</f>
        <v>219</v>
      </c>
      <c r="R60" s="13">
        <f>B60*'Food Cost and Composition'!W40</f>
        <v>0.13</v>
      </c>
      <c r="S60" s="13">
        <f>B60*'Food Cost and Composition'!X40</f>
        <v>5</v>
      </c>
      <c r="T60" s="13">
        <f>B60*'Food Cost and Composition'!Y40</f>
        <v>28</v>
      </c>
      <c r="U60" s="13">
        <f>B60*'Food Cost and Composition'!Z40</f>
        <v>351</v>
      </c>
      <c r="V60" s="13">
        <f>B60*'Food Cost and Composition'!AA40</f>
        <v>0.52</v>
      </c>
      <c r="W60" s="62">
        <f>B60*'Food Cost and Composition'!F40</f>
        <v>0.20768</v>
      </c>
      <c r="X60" s="16" t="s">
        <v>48</v>
      </c>
    </row>
    <row r="61" spans="1:24" x14ac:dyDescent="0.25">
      <c r="A61" s="57" t="s">
        <v>110</v>
      </c>
      <c r="B61" s="11">
        <v>1</v>
      </c>
      <c r="C61" s="13" t="e">
        <f>B61*'Food Cost and Composition'!#REF!</f>
        <v>#REF!</v>
      </c>
      <c r="D61" s="13" t="e">
        <f>B61*'Food Cost and Composition'!#REF!</f>
        <v>#REF!</v>
      </c>
      <c r="E61" s="13" t="e">
        <f>B61*'Food Cost and Composition'!#REF!</f>
        <v>#REF!</v>
      </c>
      <c r="F61" s="13" t="e">
        <f>B61*'Food Cost and Composition'!#REF!</f>
        <v>#REF!</v>
      </c>
      <c r="G61" s="13" t="e">
        <f>B61*'Food Cost and Composition'!#REF!</f>
        <v>#REF!</v>
      </c>
      <c r="H61" s="13" t="e">
        <f>B61*'Food Cost and Composition'!#REF!</f>
        <v>#REF!</v>
      </c>
      <c r="I61" s="13" t="e">
        <f>B61*'Food Cost and Composition'!#REF!</f>
        <v>#REF!</v>
      </c>
      <c r="J61" s="13" t="e">
        <f>B61*'Food Cost and Composition'!#REF!</f>
        <v>#REF!</v>
      </c>
      <c r="K61" s="13" t="e">
        <f>B61*'Food Cost and Composition'!#REF!</f>
        <v>#REF!</v>
      </c>
      <c r="L61" s="13" t="e">
        <f>B61*'Food Cost and Composition'!#REF!</f>
        <v>#REF!</v>
      </c>
      <c r="M61" s="13" t="e">
        <f>B61*'Food Cost and Composition'!#REF!</f>
        <v>#REF!</v>
      </c>
      <c r="N61" s="13" t="e">
        <f>B61*'Food Cost and Composition'!#REF!</f>
        <v>#REF!</v>
      </c>
      <c r="O61" s="13" t="e">
        <f>B61*'Food Cost and Composition'!#REF!</f>
        <v>#REF!</v>
      </c>
      <c r="P61" s="13" t="e">
        <f>B61*'Food Cost and Composition'!#REF!</f>
        <v>#REF!</v>
      </c>
      <c r="Q61" s="13" t="e">
        <f>B61*'Food Cost and Composition'!#REF!</f>
        <v>#REF!</v>
      </c>
      <c r="R61" s="13" t="e">
        <f>B61*'Food Cost and Composition'!#REF!</f>
        <v>#REF!</v>
      </c>
      <c r="S61" s="13" t="e">
        <f>B61*'Food Cost and Composition'!#REF!</f>
        <v>#REF!</v>
      </c>
      <c r="T61" s="13" t="e">
        <f>B61*'Food Cost and Composition'!#REF!</f>
        <v>#REF!</v>
      </c>
      <c r="U61" s="13" t="e">
        <f>B61*'Food Cost and Composition'!#REF!</f>
        <v>#REF!</v>
      </c>
      <c r="V61" s="13" t="e">
        <f>B61*'Food Cost and Composition'!#REF!</f>
        <v>#REF!</v>
      </c>
      <c r="W61" s="62" t="e">
        <f>B61*'Food Cost and Composition'!#REF!</f>
        <v>#REF!</v>
      </c>
      <c r="X61" s="16" t="s">
        <v>30</v>
      </c>
    </row>
    <row r="62" spans="1:24" x14ac:dyDescent="0.25">
      <c r="A62" s="57" t="s">
        <v>111</v>
      </c>
      <c r="B62" s="11">
        <v>1</v>
      </c>
      <c r="C62" s="13">
        <f>B62*'Food Cost and Composition'!H34</f>
        <v>57</v>
      </c>
      <c r="D62" s="13">
        <f>B62*'Food Cost and Composition'!I34</f>
        <v>3.81</v>
      </c>
      <c r="E62" s="13">
        <f>B62*'Food Cost and Composition'!J34</f>
        <v>0.23</v>
      </c>
      <c r="F62" s="13">
        <f>B62*'Food Cost and Composition'!K34</f>
        <v>10.199999999999999</v>
      </c>
      <c r="G62" s="13">
        <f>B62*'Food Cost and Composition'!L34</f>
        <v>0</v>
      </c>
      <c r="H62" s="13">
        <f>B62*'Food Cost and Composition'!M34</f>
        <v>0</v>
      </c>
      <c r="I62" s="13">
        <f>B62*'Food Cost and Composition'!N34</f>
        <v>0</v>
      </c>
      <c r="J62" s="13">
        <f>B62*'Food Cost and Composition'!O34</f>
        <v>0.03</v>
      </c>
      <c r="K62" s="13">
        <f>B62*'Food Cost and Composition'!P34</f>
        <v>0.37</v>
      </c>
      <c r="L62" s="13">
        <f>B62*'Food Cost and Composition'!Q34</f>
        <v>1.4</v>
      </c>
      <c r="M62" s="13">
        <f>B62*'Food Cost and Composition'!R34</f>
        <v>0.105</v>
      </c>
      <c r="N62" s="13">
        <f>B62*'Food Cost and Composition'!S34</f>
        <v>0</v>
      </c>
      <c r="O62" s="13">
        <f>B62*'Food Cost and Composition'!T34</f>
        <v>64</v>
      </c>
      <c r="P62" s="13">
        <f>B62*'Food Cost and Composition'!U34</f>
        <v>0.217</v>
      </c>
      <c r="Q62" s="13">
        <f>B62*'Food Cost and Composition'!V34</f>
        <v>12</v>
      </c>
      <c r="R62" s="13">
        <f>B62*'Food Cost and Composition'!W34</f>
        <v>0.9</v>
      </c>
      <c r="S62" s="13">
        <f>B62*'Food Cost and Composition'!X34</f>
        <v>30</v>
      </c>
      <c r="T62" s="13">
        <f>B62*'Food Cost and Composition'!Y34</f>
        <v>153</v>
      </c>
      <c r="U62" s="13">
        <f>B62*'Food Cost and Composition'!Z34</f>
        <v>0</v>
      </c>
      <c r="V62" s="13">
        <f>B62*'Food Cost and Composition'!AA34</f>
        <v>0.48</v>
      </c>
      <c r="W62" s="62">
        <f>B62*'Food Cost and Composition'!F34</f>
        <v>0.13164999999999999</v>
      </c>
      <c r="X62" s="16" t="s">
        <v>30</v>
      </c>
    </row>
    <row r="63" spans="1:24" x14ac:dyDescent="0.25">
      <c r="A63" s="57" t="s">
        <v>112</v>
      </c>
      <c r="B63" s="11">
        <v>1</v>
      </c>
      <c r="C63" s="13" t="e">
        <f>B63*'Food Cost and Composition'!#REF!</f>
        <v>#REF!</v>
      </c>
      <c r="D63" s="13" t="e">
        <f>B63*'Food Cost and Composition'!#REF!</f>
        <v>#REF!</v>
      </c>
      <c r="E63" s="13" t="e">
        <f>B63*'Food Cost and Composition'!#REF!</f>
        <v>#REF!</v>
      </c>
      <c r="F63" s="13" t="e">
        <f>B63*'Food Cost and Composition'!#REF!</f>
        <v>#REF!</v>
      </c>
      <c r="G63" s="13" t="e">
        <f>B63*'Food Cost and Composition'!#REF!</f>
        <v>#REF!</v>
      </c>
      <c r="H63" s="13" t="e">
        <f>B63*'Food Cost and Composition'!#REF!</f>
        <v>#REF!</v>
      </c>
      <c r="I63" s="13" t="e">
        <f>B63*'Food Cost and Composition'!#REF!</f>
        <v>#REF!</v>
      </c>
      <c r="J63" s="13" t="e">
        <f>B63*'Food Cost and Composition'!#REF!</f>
        <v>#REF!</v>
      </c>
      <c r="K63" s="13" t="e">
        <f>B63*'Food Cost and Composition'!#REF!</f>
        <v>#REF!</v>
      </c>
      <c r="L63" s="13" t="e">
        <f>B63*'Food Cost and Composition'!#REF!</f>
        <v>#REF!</v>
      </c>
      <c r="M63" s="13" t="e">
        <f>B63*'Food Cost and Composition'!#REF!</f>
        <v>#REF!</v>
      </c>
      <c r="N63" s="13" t="e">
        <f>B63*'Food Cost and Composition'!#REF!</f>
        <v>#REF!</v>
      </c>
      <c r="O63" s="13" t="e">
        <f>B63*'Food Cost and Composition'!#REF!</f>
        <v>#REF!</v>
      </c>
      <c r="P63" s="13" t="e">
        <f>B63*'Food Cost and Composition'!#REF!</f>
        <v>#REF!</v>
      </c>
      <c r="Q63" s="13" t="e">
        <f>B63*'Food Cost and Composition'!#REF!</f>
        <v>#REF!</v>
      </c>
      <c r="R63" s="13" t="e">
        <f>B63*'Food Cost and Composition'!#REF!</f>
        <v>#REF!</v>
      </c>
      <c r="S63" s="13" t="e">
        <f>B63*'Food Cost and Composition'!#REF!</f>
        <v>#REF!</v>
      </c>
      <c r="T63" s="13" t="e">
        <f>B63*'Food Cost and Composition'!#REF!</f>
        <v>#REF!</v>
      </c>
      <c r="U63" s="13" t="e">
        <f>B63*'Food Cost and Composition'!#REF!</f>
        <v>#REF!</v>
      </c>
      <c r="V63" s="13" t="e">
        <f>B63*'Food Cost and Composition'!#REF!</f>
        <v>#REF!</v>
      </c>
      <c r="W63" s="62" t="e">
        <f>B63*'Food Cost and Composition'!#REF!</f>
        <v>#REF!</v>
      </c>
      <c r="X63" s="16" t="s">
        <v>30</v>
      </c>
    </row>
    <row r="64" spans="1:24" x14ac:dyDescent="0.25">
      <c r="A64" s="57" t="s">
        <v>113</v>
      </c>
      <c r="B64" s="11">
        <v>1</v>
      </c>
      <c r="C64" s="13" t="e">
        <f>B64*'Food Cost and Composition'!#REF!</f>
        <v>#REF!</v>
      </c>
      <c r="D64" s="13" t="e">
        <f>B64*'Food Cost and Composition'!#REF!</f>
        <v>#REF!</v>
      </c>
      <c r="E64" s="13" t="e">
        <f>B64*'Food Cost and Composition'!#REF!</f>
        <v>#REF!</v>
      </c>
      <c r="F64" s="13" t="e">
        <f>B64*'Food Cost and Composition'!#REF!</f>
        <v>#REF!</v>
      </c>
      <c r="G64" s="13" t="e">
        <f>B64*'Food Cost and Composition'!#REF!</f>
        <v>#REF!</v>
      </c>
      <c r="H64" s="13" t="e">
        <f>B64*'Food Cost and Composition'!#REF!</f>
        <v>#REF!</v>
      </c>
      <c r="I64" s="13" t="e">
        <f>B64*'Food Cost and Composition'!#REF!</f>
        <v>#REF!</v>
      </c>
      <c r="J64" s="13" t="e">
        <f>B64*'Food Cost and Composition'!#REF!</f>
        <v>#REF!</v>
      </c>
      <c r="K64" s="13" t="e">
        <f>B64*'Food Cost and Composition'!#REF!</f>
        <v>#REF!</v>
      </c>
      <c r="L64" s="13" t="e">
        <f>B64*'Food Cost and Composition'!#REF!</f>
        <v>#REF!</v>
      </c>
      <c r="M64" s="13" t="e">
        <f>B64*'Food Cost and Composition'!#REF!</f>
        <v>#REF!</v>
      </c>
      <c r="N64" s="13" t="e">
        <f>B64*'Food Cost and Composition'!#REF!</f>
        <v>#REF!</v>
      </c>
      <c r="O64" s="13" t="e">
        <f>B64*'Food Cost and Composition'!#REF!</f>
        <v>#REF!</v>
      </c>
      <c r="P64" s="13" t="e">
        <f>B64*'Food Cost and Composition'!#REF!</f>
        <v>#REF!</v>
      </c>
      <c r="Q64" s="13" t="e">
        <f>B64*'Food Cost and Composition'!#REF!</f>
        <v>#REF!</v>
      </c>
      <c r="R64" s="13" t="e">
        <f>B64*'Food Cost and Composition'!#REF!</f>
        <v>#REF!</v>
      </c>
      <c r="S64" s="13" t="e">
        <f>B64*'Food Cost and Composition'!#REF!</f>
        <v>#REF!</v>
      </c>
      <c r="T64" s="13" t="e">
        <f>B64*'Food Cost and Composition'!#REF!</f>
        <v>#REF!</v>
      </c>
      <c r="U64" s="13" t="e">
        <f>B64*'Food Cost and Composition'!#REF!</f>
        <v>#REF!</v>
      </c>
      <c r="V64" s="13" t="e">
        <f>B64*'Food Cost and Composition'!#REF!</f>
        <v>#REF!</v>
      </c>
      <c r="W64" s="62" t="e">
        <f>B64*'Food Cost and Composition'!#REF!</f>
        <v>#REF!</v>
      </c>
      <c r="X64" s="16" t="s">
        <v>30</v>
      </c>
    </row>
    <row r="65" spans="1:24" x14ac:dyDescent="0.25">
      <c r="A65" s="57" t="s">
        <v>114</v>
      </c>
      <c r="B65" s="11">
        <v>1</v>
      </c>
      <c r="C65" s="13" t="e">
        <f>B65*'Food Cost and Composition'!#REF!</f>
        <v>#REF!</v>
      </c>
      <c r="D65" s="13" t="e">
        <f>B65*'Food Cost and Composition'!#REF!</f>
        <v>#REF!</v>
      </c>
      <c r="E65" s="13" t="e">
        <f>B65*'Food Cost and Composition'!#REF!</f>
        <v>#REF!</v>
      </c>
      <c r="F65" s="13" t="e">
        <f>B65*'Food Cost and Composition'!#REF!</f>
        <v>#REF!</v>
      </c>
      <c r="G65" s="13" t="e">
        <f>B65*'Food Cost and Composition'!#REF!</f>
        <v>#REF!</v>
      </c>
      <c r="H65" s="13" t="e">
        <f>B65*'Food Cost and Composition'!#REF!</f>
        <v>#REF!</v>
      </c>
      <c r="I65" s="13" t="e">
        <f>B65*'Food Cost and Composition'!#REF!</f>
        <v>#REF!</v>
      </c>
      <c r="J65" s="13" t="e">
        <f>B65*'Food Cost and Composition'!#REF!</f>
        <v>#REF!</v>
      </c>
      <c r="K65" s="13" t="e">
        <f>B65*'Food Cost and Composition'!#REF!</f>
        <v>#REF!</v>
      </c>
      <c r="L65" s="13" t="e">
        <f>B65*'Food Cost and Composition'!#REF!</f>
        <v>#REF!</v>
      </c>
      <c r="M65" s="13" t="e">
        <f>B65*'Food Cost and Composition'!#REF!</f>
        <v>#REF!</v>
      </c>
      <c r="N65" s="13" t="e">
        <f>B65*'Food Cost and Composition'!#REF!</f>
        <v>#REF!</v>
      </c>
      <c r="O65" s="13" t="e">
        <f>B65*'Food Cost and Composition'!#REF!</f>
        <v>#REF!</v>
      </c>
      <c r="P65" s="13" t="e">
        <f>B65*'Food Cost and Composition'!#REF!</f>
        <v>#REF!</v>
      </c>
      <c r="Q65" s="13" t="e">
        <f>B65*'Food Cost and Composition'!#REF!</f>
        <v>#REF!</v>
      </c>
      <c r="R65" s="13" t="e">
        <f>B65*'Food Cost and Composition'!#REF!</f>
        <v>#REF!</v>
      </c>
      <c r="S65" s="13" t="e">
        <f>B65*'Food Cost and Composition'!#REF!</f>
        <v>#REF!</v>
      </c>
      <c r="T65" s="13" t="e">
        <f>B65*'Food Cost and Composition'!#REF!</f>
        <v>#REF!</v>
      </c>
      <c r="U65" s="13" t="e">
        <f>B65*'Food Cost and Composition'!#REF!</f>
        <v>#REF!</v>
      </c>
      <c r="V65" s="13" t="e">
        <f>B65*'Food Cost and Composition'!#REF!</f>
        <v>#REF!</v>
      </c>
      <c r="W65" s="62" t="e">
        <f>B65*'Food Cost and Composition'!#REF!</f>
        <v>#REF!</v>
      </c>
      <c r="X65" s="16" t="s">
        <v>30</v>
      </c>
    </row>
    <row r="66" spans="1:24" x14ac:dyDescent="0.25">
      <c r="A66" s="57" t="s">
        <v>115</v>
      </c>
      <c r="B66" s="11">
        <v>1</v>
      </c>
      <c r="C66" s="13" t="e">
        <f>B66*'Food Cost and Composition'!#REF!</f>
        <v>#REF!</v>
      </c>
      <c r="D66" s="13" t="e">
        <f>B66*'Food Cost and Composition'!#REF!</f>
        <v>#REF!</v>
      </c>
      <c r="E66" s="13" t="e">
        <f>B66*'Food Cost and Composition'!#REF!</f>
        <v>#REF!</v>
      </c>
      <c r="F66" s="13" t="e">
        <f>B66*'Food Cost and Composition'!#REF!</f>
        <v>#REF!</v>
      </c>
      <c r="G66" s="13" t="e">
        <f>B66*'Food Cost and Composition'!#REF!</f>
        <v>#REF!</v>
      </c>
      <c r="H66" s="13" t="e">
        <f>B66*'Food Cost and Composition'!#REF!</f>
        <v>#REF!</v>
      </c>
      <c r="I66" s="13" t="e">
        <f>B66*'Food Cost and Composition'!#REF!</f>
        <v>#REF!</v>
      </c>
      <c r="J66" s="13" t="e">
        <f>B66*'Food Cost and Composition'!#REF!</f>
        <v>#REF!</v>
      </c>
      <c r="K66" s="13" t="e">
        <f>B66*'Food Cost and Composition'!#REF!</f>
        <v>#REF!</v>
      </c>
      <c r="L66" s="13" t="e">
        <f>B66*'Food Cost and Composition'!#REF!</f>
        <v>#REF!</v>
      </c>
      <c r="M66" s="13" t="e">
        <f>B66*'Food Cost and Composition'!#REF!</f>
        <v>#REF!</v>
      </c>
      <c r="N66" s="13" t="e">
        <f>B66*'Food Cost and Composition'!#REF!</f>
        <v>#REF!</v>
      </c>
      <c r="O66" s="13" t="e">
        <f>B66*'Food Cost and Composition'!#REF!</f>
        <v>#REF!</v>
      </c>
      <c r="P66" s="13" t="e">
        <f>B66*'Food Cost and Composition'!#REF!</f>
        <v>#REF!</v>
      </c>
      <c r="Q66" s="13" t="e">
        <f>B66*'Food Cost and Composition'!#REF!</f>
        <v>#REF!</v>
      </c>
      <c r="R66" s="13" t="e">
        <f>B66*'Food Cost and Composition'!#REF!</f>
        <v>#REF!</v>
      </c>
      <c r="S66" s="13" t="e">
        <f>B66*'Food Cost and Composition'!#REF!</f>
        <v>#REF!</v>
      </c>
      <c r="T66" s="13" t="e">
        <f>B66*'Food Cost and Composition'!#REF!</f>
        <v>#REF!</v>
      </c>
      <c r="U66" s="13" t="e">
        <f>B66*'Food Cost and Composition'!#REF!</f>
        <v>#REF!</v>
      </c>
      <c r="V66" s="13" t="e">
        <f>B66*'Food Cost and Composition'!#REF!</f>
        <v>#REF!</v>
      </c>
      <c r="W66" s="62" t="e">
        <f>B66*'Food Cost and Composition'!#REF!</f>
        <v>#REF!</v>
      </c>
      <c r="X66" s="16" t="s">
        <v>25</v>
      </c>
    </row>
    <row r="67" spans="1:24" x14ac:dyDescent="0.25">
      <c r="A67" s="57" t="s">
        <v>116</v>
      </c>
      <c r="B67" s="11">
        <v>1</v>
      </c>
      <c r="C67" s="13" t="e">
        <f>B67*'Food Cost and Composition'!#REF!</f>
        <v>#REF!</v>
      </c>
      <c r="D67" s="13" t="e">
        <f>B67*'Food Cost and Composition'!#REF!</f>
        <v>#REF!</v>
      </c>
      <c r="E67" s="13" t="e">
        <f>B67*'Food Cost and Composition'!#REF!</f>
        <v>#REF!</v>
      </c>
      <c r="F67" s="13" t="e">
        <f>B67*'Food Cost and Composition'!#REF!</f>
        <v>#REF!</v>
      </c>
      <c r="G67" s="13" t="e">
        <f>B67*'Food Cost and Composition'!#REF!</f>
        <v>#REF!</v>
      </c>
      <c r="H67" s="13" t="e">
        <f>B67*'Food Cost and Composition'!#REF!</f>
        <v>#REF!</v>
      </c>
      <c r="I67" s="13" t="e">
        <f>B67*'Food Cost and Composition'!#REF!</f>
        <v>#REF!</v>
      </c>
      <c r="J67" s="13" t="e">
        <f>B67*'Food Cost and Composition'!#REF!</f>
        <v>#REF!</v>
      </c>
      <c r="K67" s="13" t="e">
        <f>B67*'Food Cost and Composition'!#REF!</f>
        <v>#REF!</v>
      </c>
      <c r="L67" s="13" t="e">
        <f>B67*'Food Cost and Composition'!#REF!</f>
        <v>#REF!</v>
      </c>
      <c r="M67" s="13" t="e">
        <f>B67*'Food Cost and Composition'!#REF!</f>
        <v>#REF!</v>
      </c>
      <c r="N67" s="13" t="e">
        <f>B67*'Food Cost and Composition'!#REF!</f>
        <v>#REF!</v>
      </c>
      <c r="O67" s="13" t="e">
        <f>B67*'Food Cost and Composition'!#REF!</f>
        <v>#REF!</v>
      </c>
      <c r="P67" s="13" t="e">
        <f>B67*'Food Cost and Composition'!#REF!</f>
        <v>#REF!</v>
      </c>
      <c r="Q67" s="13" t="e">
        <f>B67*'Food Cost and Composition'!#REF!</f>
        <v>#REF!</v>
      </c>
      <c r="R67" s="13" t="e">
        <f>B67*'Food Cost and Composition'!#REF!</f>
        <v>#REF!</v>
      </c>
      <c r="S67" s="13" t="e">
        <f>B67*'Food Cost and Composition'!#REF!</f>
        <v>#REF!</v>
      </c>
      <c r="T67" s="13" t="e">
        <f>B67*'Food Cost and Composition'!#REF!</f>
        <v>#REF!</v>
      </c>
      <c r="U67" s="13" t="e">
        <f>B67*'Food Cost and Composition'!#REF!</f>
        <v>#REF!</v>
      </c>
      <c r="V67" s="13" t="e">
        <f>B67*'Food Cost and Composition'!#REF!</f>
        <v>#REF!</v>
      </c>
      <c r="W67" s="62" t="e">
        <f>B67*'Food Cost and Composition'!#REF!</f>
        <v>#REF!</v>
      </c>
      <c r="X67" s="16" t="s">
        <v>25</v>
      </c>
    </row>
    <row r="68" spans="1:24" x14ac:dyDescent="0.25">
      <c r="A68" s="57" t="s">
        <v>117</v>
      </c>
      <c r="B68" s="11">
        <v>1</v>
      </c>
      <c r="C68" s="13">
        <f>B68*'Food Cost and Composition'!H21</f>
        <v>264</v>
      </c>
      <c r="D68" s="13">
        <f>B68*'Food Cost and Composition'!I21</f>
        <v>9.2899999999999991</v>
      </c>
      <c r="E68" s="13">
        <f>B68*'Food Cost and Composition'!J21</f>
        <v>1.08</v>
      </c>
      <c r="F68" s="13">
        <f>B68*'Food Cost and Composition'!K21</f>
        <v>60.48</v>
      </c>
      <c r="G68" s="13">
        <f>B68*'Food Cost and Composition'!L21</f>
        <v>0</v>
      </c>
      <c r="H68" s="13">
        <f>B68*'Food Cost and Composition'!M21</f>
        <v>0</v>
      </c>
      <c r="I68" s="13">
        <f>B68*'Food Cost and Composition'!N21</f>
        <v>0</v>
      </c>
      <c r="J68" s="13">
        <f>B68*'Food Cost and Composition'!O21</f>
        <v>0.10100000000000001</v>
      </c>
      <c r="K68" s="13">
        <f>B68*'Food Cost and Composition'!P21</f>
        <v>0.08</v>
      </c>
      <c r="L68" s="13">
        <f>B68*'Food Cost and Composition'!Q21</f>
        <v>0.1</v>
      </c>
      <c r="M68" s="13">
        <f>B68*'Food Cost and Composition'!R21</f>
        <v>0.63500000000000001</v>
      </c>
      <c r="N68" s="13">
        <f>B68*'Food Cost and Composition'!S21</f>
        <v>0</v>
      </c>
      <c r="O68" s="13">
        <f>B68*'Food Cost and Composition'!T21</f>
        <v>279</v>
      </c>
      <c r="P68" s="13">
        <f>B68*'Food Cost and Composition'!U21</f>
        <v>5.1139999999999999</v>
      </c>
      <c r="Q68" s="13">
        <f>B68*'Food Cost and Composition'!V21</f>
        <v>15</v>
      </c>
      <c r="R68" s="13">
        <f>B68*'Food Cost and Composition'!W21</f>
        <v>2.35</v>
      </c>
      <c r="S68" s="13">
        <f>B68*'Food Cost and Composition'!X21</f>
        <v>38</v>
      </c>
      <c r="T68" s="13">
        <f>B68*'Food Cost and Composition'!Y21</f>
        <v>159</v>
      </c>
      <c r="U68" s="13">
        <f>B68*'Food Cost and Composition'!Z21</f>
        <v>4</v>
      </c>
      <c r="V68" s="13">
        <f>B68*'Food Cost and Composition'!AA21</f>
        <v>1</v>
      </c>
      <c r="W68" s="62">
        <f>B68*'Food Cost and Composition'!F21</f>
        <v>0.155</v>
      </c>
      <c r="X68" s="16" t="s">
        <v>118</v>
      </c>
    </row>
    <row r="69" spans="1:24" x14ac:dyDescent="0.25">
      <c r="A69" s="57" t="s">
        <v>119</v>
      </c>
      <c r="B69" s="11">
        <v>1</v>
      </c>
      <c r="C69" s="13">
        <f>B69*'Food Cost and Composition'!H22</f>
        <v>108</v>
      </c>
      <c r="D69" s="13">
        <f>B69*'Food Cost and Composition'!I22</f>
        <v>4.3600000000000003</v>
      </c>
      <c r="E69" s="13">
        <f>B69*'Food Cost and Composition'!J22</f>
        <v>1.24</v>
      </c>
      <c r="F69" s="13">
        <f>B69*'Food Cost and Composition'!K22</f>
        <v>21.88</v>
      </c>
      <c r="G69" s="13">
        <f>B69*'Food Cost and Composition'!L22</f>
        <v>0</v>
      </c>
      <c r="H69" s="13">
        <f>B69*'Food Cost and Composition'!M22</f>
        <v>0</v>
      </c>
      <c r="I69" s="13">
        <f>B69*'Food Cost and Composition'!N22</f>
        <v>0</v>
      </c>
      <c r="J69" s="13">
        <f>B69*'Food Cost and Composition'!O22</f>
        <v>6.8000000000000005E-2</v>
      </c>
      <c r="K69" s="13">
        <f>B69*'Food Cost and Composition'!P22</f>
        <v>0.17</v>
      </c>
      <c r="L69" s="13">
        <f>B69*'Food Cost and Composition'!Q22</f>
        <v>0.4</v>
      </c>
      <c r="M69" s="13">
        <f>B69*'Food Cost and Composition'!R22</f>
        <v>0.113</v>
      </c>
      <c r="N69" s="13">
        <f>B69*'Food Cost and Composition'!S22</f>
        <v>0</v>
      </c>
      <c r="O69" s="13">
        <f>B69*'Food Cost and Composition'!T22</f>
        <v>15</v>
      </c>
      <c r="P69" s="13">
        <f>B69*'Food Cost and Composition'!U22</f>
        <v>2.274</v>
      </c>
      <c r="Q69" s="13">
        <f>B69*'Food Cost and Composition'!V22</f>
        <v>9</v>
      </c>
      <c r="R69" s="13">
        <f>B69*'Food Cost and Composition'!W22</f>
        <v>1.25</v>
      </c>
      <c r="S69" s="13">
        <f>B69*'Food Cost and Composition'!X22</f>
        <v>89</v>
      </c>
      <c r="T69" s="13">
        <f>B69*'Food Cost and Composition'!Y22</f>
        <v>70</v>
      </c>
      <c r="U69" s="13">
        <f>B69*'Food Cost and Composition'!Z22</f>
        <v>3</v>
      </c>
      <c r="V69" s="13">
        <f>B69*'Food Cost and Composition'!AA22</f>
        <v>0.97</v>
      </c>
      <c r="W69" s="62">
        <f>B69*'Food Cost and Composition'!F22</f>
        <v>0.19</v>
      </c>
      <c r="X69" s="16" t="s">
        <v>118</v>
      </c>
    </row>
    <row r="70" spans="1:24" x14ac:dyDescent="0.25">
      <c r="A70" s="57" t="s">
        <v>120</v>
      </c>
      <c r="B70" s="11">
        <v>1</v>
      </c>
      <c r="C70" s="13" t="e">
        <f>B70*'Food Cost and Composition'!#REF!</f>
        <v>#REF!</v>
      </c>
      <c r="D70" s="13" t="e">
        <f>B70*'Food Cost and Composition'!#REF!</f>
        <v>#REF!</v>
      </c>
      <c r="E70" s="13" t="e">
        <f>B70*'Food Cost and Composition'!#REF!</f>
        <v>#REF!</v>
      </c>
      <c r="F70" s="13" t="e">
        <f>B70*'Food Cost and Composition'!#REF!</f>
        <v>#REF!</v>
      </c>
      <c r="G70" s="13" t="e">
        <f>B70*'Food Cost and Composition'!#REF!</f>
        <v>#REF!</v>
      </c>
      <c r="H70" s="13" t="e">
        <f>B70*'Food Cost and Composition'!#REF!</f>
        <v>#REF!</v>
      </c>
      <c r="I70" s="13" t="e">
        <f>B70*'Food Cost and Composition'!#REF!</f>
        <v>#REF!</v>
      </c>
      <c r="J70" s="13" t="e">
        <f>B70*'Food Cost and Composition'!#REF!</f>
        <v>#REF!</v>
      </c>
      <c r="K70" s="13" t="e">
        <f>B70*'Food Cost and Composition'!#REF!</f>
        <v>#REF!</v>
      </c>
      <c r="L70" s="13" t="e">
        <f>B70*'Food Cost and Composition'!#REF!</f>
        <v>#REF!</v>
      </c>
      <c r="M70" s="13" t="e">
        <f>B70*'Food Cost and Composition'!#REF!</f>
        <v>#REF!</v>
      </c>
      <c r="N70" s="13" t="e">
        <f>B70*'Food Cost and Composition'!#REF!</f>
        <v>#REF!</v>
      </c>
      <c r="O70" s="13" t="e">
        <f>B70*'Food Cost and Composition'!#REF!</f>
        <v>#REF!</v>
      </c>
      <c r="P70" s="13" t="e">
        <f>B70*'Food Cost and Composition'!#REF!</f>
        <v>#REF!</v>
      </c>
      <c r="Q70" s="13" t="e">
        <f>B70*'Food Cost and Composition'!#REF!</f>
        <v>#REF!</v>
      </c>
      <c r="R70" s="13" t="e">
        <f>B70*'Food Cost and Composition'!#REF!</f>
        <v>#REF!</v>
      </c>
      <c r="S70" s="13" t="e">
        <f>B70*'Food Cost and Composition'!#REF!</f>
        <v>#REF!</v>
      </c>
      <c r="T70" s="13" t="e">
        <f>B70*'Food Cost and Composition'!#REF!</f>
        <v>#REF!</v>
      </c>
      <c r="U70" s="13" t="e">
        <f>B70*'Food Cost and Composition'!#REF!</f>
        <v>#REF!</v>
      </c>
      <c r="V70" s="13" t="e">
        <f>B70*'Food Cost and Composition'!#REF!</f>
        <v>#REF!</v>
      </c>
      <c r="W70" s="62" t="e">
        <f>B70*'Food Cost and Composition'!#REF!</f>
        <v>#REF!</v>
      </c>
      <c r="X70" s="16" t="s">
        <v>30</v>
      </c>
    </row>
    <row r="71" spans="1:24" x14ac:dyDescent="0.25">
      <c r="A71" s="57" t="s">
        <v>121</v>
      </c>
      <c r="B71" s="11">
        <v>1</v>
      </c>
      <c r="C71" s="13" t="e">
        <f>B71*'Food Cost and Composition'!#REF!</f>
        <v>#REF!</v>
      </c>
      <c r="D71" s="13" t="e">
        <f>B71*'Food Cost and Composition'!#REF!</f>
        <v>#REF!</v>
      </c>
      <c r="E71" s="13" t="e">
        <f>B71*'Food Cost and Composition'!#REF!</f>
        <v>#REF!</v>
      </c>
      <c r="F71" s="13" t="e">
        <f>B71*'Food Cost and Composition'!#REF!</f>
        <v>#REF!</v>
      </c>
      <c r="G71" s="13" t="e">
        <f>B71*'Food Cost and Composition'!#REF!</f>
        <v>#REF!</v>
      </c>
      <c r="H71" s="13" t="e">
        <f>B71*'Food Cost and Composition'!#REF!</f>
        <v>#REF!</v>
      </c>
      <c r="I71" s="13" t="e">
        <f>B71*'Food Cost and Composition'!#REF!</f>
        <v>#REF!</v>
      </c>
      <c r="J71" s="13" t="e">
        <f>B71*'Food Cost and Composition'!#REF!</f>
        <v>#REF!</v>
      </c>
      <c r="K71" s="13" t="e">
        <f>B71*'Food Cost and Composition'!#REF!</f>
        <v>#REF!</v>
      </c>
      <c r="L71" s="13" t="e">
        <f>B71*'Food Cost and Composition'!#REF!</f>
        <v>#REF!</v>
      </c>
      <c r="M71" s="13" t="e">
        <f>B71*'Food Cost and Composition'!#REF!</f>
        <v>#REF!</v>
      </c>
      <c r="N71" s="13" t="e">
        <f>B71*'Food Cost and Composition'!#REF!</f>
        <v>#REF!</v>
      </c>
      <c r="O71" s="13" t="e">
        <f>B71*'Food Cost and Composition'!#REF!</f>
        <v>#REF!</v>
      </c>
      <c r="P71" s="13" t="e">
        <f>B71*'Food Cost and Composition'!#REF!</f>
        <v>#REF!</v>
      </c>
      <c r="Q71" s="13" t="e">
        <f>B71*'Food Cost and Composition'!#REF!</f>
        <v>#REF!</v>
      </c>
      <c r="R71" s="13" t="e">
        <f>B71*'Food Cost and Composition'!#REF!</f>
        <v>#REF!</v>
      </c>
      <c r="S71" s="13" t="e">
        <f>B71*'Food Cost and Composition'!#REF!</f>
        <v>#REF!</v>
      </c>
      <c r="T71" s="13" t="e">
        <f>B71*'Food Cost and Composition'!#REF!</f>
        <v>#REF!</v>
      </c>
      <c r="U71" s="13" t="e">
        <f>B71*'Food Cost and Composition'!#REF!</f>
        <v>#REF!</v>
      </c>
      <c r="V71" s="13" t="e">
        <f>B71*'Food Cost and Composition'!#REF!</f>
        <v>#REF!</v>
      </c>
      <c r="W71" s="62" t="e">
        <f>B71*'Food Cost and Composition'!#REF!</f>
        <v>#REF!</v>
      </c>
      <c r="X71" s="16" t="s">
        <v>122</v>
      </c>
    </row>
    <row r="72" spans="1:24" x14ac:dyDescent="0.25">
      <c r="A72" s="57" t="s">
        <v>123</v>
      </c>
      <c r="B72" s="11">
        <v>1</v>
      </c>
      <c r="C72" s="13">
        <f>B72*'Food Cost and Composition'!H20</f>
        <v>182</v>
      </c>
      <c r="D72" s="13">
        <f>B72*'Food Cost and Composition'!I20</f>
        <v>6.73</v>
      </c>
      <c r="E72" s="13">
        <f>B72*'Food Cost and Composition'!J20</f>
        <v>2.11</v>
      </c>
      <c r="F72" s="13">
        <f>B72*'Food Cost and Composition'!K20</f>
        <v>33.85</v>
      </c>
      <c r="G72" s="13">
        <f>B72*'Food Cost and Composition'!L20</f>
        <v>8</v>
      </c>
      <c r="H72" s="13">
        <f>B72*'Food Cost and Composition'!M20</f>
        <v>0</v>
      </c>
      <c r="I72" s="13">
        <f>B72*'Food Cost and Composition'!N20</f>
        <v>0.1</v>
      </c>
      <c r="J72" s="13">
        <f>B72*'Food Cost and Composition'!O20</f>
        <v>0.10299999999999999</v>
      </c>
      <c r="K72" s="13">
        <f>B72*'Food Cost and Composition'!P20</f>
        <v>0.18</v>
      </c>
      <c r="L72" s="13">
        <f>B72*'Food Cost and Composition'!Q20</f>
        <v>0.2</v>
      </c>
      <c r="M72" s="13">
        <f>B72*'Food Cost and Composition'!R20</f>
        <v>0.53800000000000003</v>
      </c>
      <c r="N72" s="13">
        <f>B72*'Food Cost and Composition'!S20</f>
        <v>0.14000000000000001</v>
      </c>
      <c r="O72" s="13">
        <f>B72*'Food Cost and Composition'!T20</f>
        <v>176</v>
      </c>
      <c r="P72" s="13">
        <f>B72*'Food Cost and Composition'!U20</f>
        <v>3.984</v>
      </c>
      <c r="Q72" s="13">
        <f>B72*'Food Cost and Composition'!V20</f>
        <v>17</v>
      </c>
      <c r="R72" s="13">
        <f>B72*'Food Cost and Composition'!W20</f>
        <v>1.9</v>
      </c>
      <c r="S72" s="13">
        <f>B72*'Food Cost and Composition'!X20</f>
        <v>28</v>
      </c>
      <c r="T72" s="13">
        <f>B72*'Food Cost and Composition'!Y20</f>
        <v>116</v>
      </c>
      <c r="U72" s="13">
        <f>B72*'Food Cost and Composition'!Z20</f>
        <v>10</v>
      </c>
      <c r="V72" s="13">
        <f>B72*'Food Cost and Composition'!AA20</f>
        <v>0.91</v>
      </c>
      <c r="W72" s="62">
        <f>B72*'Food Cost and Composition'!F20</f>
        <v>0.13800000000000001</v>
      </c>
      <c r="X72" s="16" t="s">
        <v>124</v>
      </c>
    </row>
    <row r="73" spans="1:24" x14ac:dyDescent="0.25">
      <c r="A73" s="57" t="s">
        <v>125</v>
      </c>
      <c r="B73" s="11">
        <v>1</v>
      </c>
      <c r="C73" s="13" t="e">
        <f>B73*'Food Cost and Composition'!#REF!</f>
        <v>#REF!</v>
      </c>
      <c r="D73" s="13" t="e">
        <f>B73*'Food Cost and Composition'!#REF!</f>
        <v>#REF!</v>
      </c>
      <c r="E73" s="13" t="e">
        <f>B73*'Food Cost and Composition'!#REF!</f>
        <v>#REF!</v>
      </c>
      <c r="F73" s="13" t="e">
        <f>B73*'Food Cost and Composition'!#REF!</f>
        <v>#REF!</v>
      </c>
      <c r="G73" s="13" t="e">
        <f>B73*'Food Cost and Composition'!#REF!</f>
        <v>#REF!</v>
      </c>
      <c r="H73" s="13" t="e">
        <f>B73*'Food Cost and Composition'!#REF!</f>
        <v>#REF!</v>
      </c>
      <c r="I73" s="13" t="e">
        <f>B73*'Food Cost and Composition'!#REF!</f>
        <v>#REF!</v>
      </c>
      <c r="J73" s="13" t="e">
        <f>B73*'Food Cost and Composition'!#REF!</f>
        <v>#REF!</v>
      </c>
      <c r="K73" s="13" t="e">
        <f>B73*'Food Cost and Composition'!#REF!</f>
        <v>#REF!</v>
      </c>
      <c r="L73" s="13" t="e">
        <f>B73*'Food Cost and Composition'!#REF!</f>
        <v>#REF!</v>
      </c>
      <c r="M73" s="13" t="e">
        <f>B73*'Food Cost and Composition'!#REF!</f>
        <v>#REF!</v>
      </c>
      <c r="N73" s="13" t="e">
        <f>B73*'Food Cost and Composition'!#REF!</f>
        <v>#REF!</v>
      </c>
      <c r="O73" s="13" t="e">
        <f>B73*'Food Cost and Composition'!#REF!</f>
        <v>#REF!</v>
      </c>
      <c r="P73" s="13" t="e">
        <f>B73*'Food Cost and Composition'!#REF!</f>
        <v>#REF!</v>
      </c>
      <c r="Q73" s="13" t="e">
        <f>B73*'Food Cost and Composition'!#REF!</f>
        <v>#REF!</v>
      </c>
      <c r="R73" s="13" t="e">
        <f>B73*'Food Cost and Composition'!#REF!</f>
        <v>#REF!</v>
      </c>
      <c r="S73" s="13" t="e">
        <f>B73*'Food Cost and Composition'!#REF!</f>
        <v>#REF!</v>
      </c>
      <c r="T73" s="13" t="e">
        <f>B73*'Food Cost and Composition'!#REF!</f>
        <v>#REF!</v>
      </c>
      <c r="U73" s="13" t="e">
        <f>B73*'Food Cost and Composition'!#REF!</f>
        <v>#REF!</v>
      </c>
      <c r="V73" s="13" t="e">
        <f>B73*'Food Cost and Composition'!#REF!</f>
        <v>#REF!</v>
      </c>
      <c r="W73" s="62" t="e">
        <f>B73*'Food Cost and Composition'!#REF!</f>
        <v>#REF!</v>
      </c>
      <c r="X73" s="16" t="s">
        <v>44</v>
      </c>
    </row>
    <row r="74" spans="1:24" x14ac:dyDescent="0.25">
      <c r="A74" s="57" t="s">
        <v>126</v>
      </c>
      <c r="B74" s="11">
        <v>1</v>
      </c>
      <c r="C74" s="13" t="e">
        <f>B74*'Food Cost and Composition'!#REF!</f>
        <v>#REF!</v>
      </c>
      <c r="D74" s="13" t="e">
        <f>B74*'Food Cost and Composition'!#REF!</f>
        <v>#REF!</v>
      </c>
      <c r="E74" s="13" t="e">
        <f>B74*'Food Cost and Composition'!#REF!</f>
        <v>#REF!</v>
      </c>
      <c r="F74" s="13" t="e">
        <f>B74*'Food Cost and Composition'!#REF!</f>
        <v>#REF!</v>
      </c>
      <c r="G74" s="13" t="e">
        <f>B74*'Food Cost and Composition'!#REF!</f>
        <v>#REF!</v>
      </c>
      <c r="H74" s="13" t="e">
        <f>B74*'Food Cost and Composition'!#REF!</f>
        <v>#REF!</v>
      </c>
      <c r="I74" s="13" t="e">
        <f>B74*'Food Cost and Composition'!#REF!</f>
        <v>#REF!</v>
      </c>
      <c r="J74" s="13" t="e">
        <f>B74*'Food Cost and Composition'!#REF!</f>
        <v>#REF!</v>
      </c>
      <c r="K74" s="13" t="e">
        <f>B74*'Food Cost and Composition'!#REF!</f>
        <v>#REF!</v>
      </c>
      <c r="L74" s="13" t="e">
        <f>B74*'Food Cost and Composition'!#REF!</f>
        <v>#REF!</v>
      </c>
      <c r="M74" s="13" t="e">
        <f>B74*'Food Cost and Composition'!#REF!</f>
        <v>#REF!</v>
      </c>
      <c r="N74" s="13" t="e">
        <f>B74*'Food Cost and Composition'!#REF!</f>
        <v>#REF!</v>
      </c>
      <c r="O74" s="13" t="e">
        <f>B74*'Food Cost and Composition'!#REF!</f>
        <v>#REF!</v>
      </c>
      <c r="P74" s="13" t="e">
        <f>B74*'Food Cost and Composition'!#REF!</f>
        <v>#REF!</v>
      </c>
      <c r="Q74" s="13" t="e">
        <f>B74*'Food Cost and Composition'!#REF!</f>
        <v>#REF!</v>
      </c>
      <c r="R74" s="13" t="e">
        <f>B74*'Food Cost and Composition'!#REF!</f>
        <v>#REF!</v>
      </c>
      <c r="S74" s="13" t="e">
        <f>B74*'Food Cost and Composition'!#REF!</f>
        <v>#REF!</v>
      </c>
      <c r="T74" s="13" t="e">
        <f>B74*'Food Cost and Composition'!#REF!</f>
        <v>#REF!</v>
      </c>
      <c r="U74" s="13" t="e">
        <f>B74*'Food Cost and Composition'!#REF!</f>
        <v>#REF!</v>
      </c>
      <c r="V74" s="13" t="e">
        <f>B74*'Food Cost and Composition'!#REF!</f>
        <v>#REF!</v>
      </c>
      <c r="W74" s="62" t="e">
        <f>B74*'Food Cost and Composition'!#REF!</f>
        <v>#REF!</v>
      </c>
      <c r="X74" s="16" t="s">
        <v>44</v>
      </c>
    </row>
    <row r="75" spans="1:24" x14ac:dyDescent="0.25">
      <c r="A75" s="57" t="s">
        <v>127</v>
      </c>
      <c r="B75" s="11">
        <v>1</v>
      </c>
      <c r="C75" s="13" t="e">
        <f>B75*'Food Cost and Composition'!#REF!</f>
        <v>#REF!</v>
      </c>
      <c r="D75" s="13" t="e">
        <f>B75*'Food Cost and Composition'!#REF!</f>
        <v>#REF!</v>
      </c>
      <c r="E75" s="13" t="e">
        <f>B75*'Food Cost and Composition'!#REF!</f>
        <v>#REF!</v>
      </c>
      <c r="F75" s="13" t="e">
        <f>B75*'Food Cost and Composition'!#REF!</f>
        <v>#REF!</v>
      </c>
      <c r="G75" s="13" t="e">
        <f>B75*'Food Cost and Composition'!#REF!</f>
        <v>#REF!</v>
      </c>
      <c r="H75" s="13" t="e">
        <f>B75*'Food Cost and Composition'!#REF!</f>
        <v>#REF!</v>
      </c>
      <c r="I75" s="13" t="e">
        <f>B75*'Food Cost and Composition'!#REF!</f>
        <v>#REF!</v>
      </c>
      <c r="J75" s="13" t="e">
        <f>B75*'Food Cost and Composition'!#REF!</f>
        <v>#REF!</v>
      </c>
      <c r="K75" s="13" t="e">
        <f>B75*'Food Cost and Composition'!#REF!</f>
        <v>#REF!</v>
      </c>
      <c r="L75" s="13" t="e">
        <f>B75*'Food Cost and Composition'!#REF!</f>
        <v>#REF!</v>
      </c>
      <c r="M75" s="13" t="e">
        <f>B75*'Food Cost and Composition'!#REF!</f>
        <v>#REF!</v>
      </c>
      <c r="N75" s="13" t="e">
        <f>B75*'Food Cost and Composition'!#REF!</f>
        <v>#REF!</v>
      </c>
      <c r="O75" s="13" t="e">
        <f>B75*'Food Cost and Composition'!#REF!</f>
        <v>#REF!</v>
      </c>
      <c r="P75" s="13" t="e">
        <f>B75*'Food Cost and Composition'!#REF!</f>
        <v>#REF!</v>
      </c>
      <c r="Q75" s="13" t="e">
        <f>B75*'Food Cost and Composition'!#REF!</f>
        <v>#REF!</v>
      </c>
      <c r="R75" s="13" t="e">
        <f>B75*'Food Cost and Composition'!#REF!</f>
        <v>#REF!</v>
      </c>
      <c r="S75" s="13" t="e">
        <f>B75*'Food Cost and Composition'!#REF!</f>
        <v>#REF!</v>
      </c>
      <c r="T75" s="13" t="e">
        <f>B75*'Food Cost and Composition'!#REF!</f>
        <v>#REF!</v>
      </c>
      <c r="U75" s="13" t="e">
        <f>B75*'Food Cost and Composition'!#REF!</f>
        <v>#REF!</v>
      </c>
      <c r="V75" s="13" t="e">
        <f>B75*'Food Cost and Composition'!#REF!</f>
        <v>#REF!</v>
      </c>
      <c r="W75" s="62" t="e">
        <f>B75*'Food Cost and Composition'!#REF!</f>
        <v>#REF!</v>
      </c>
      <c r="X75" s="16" t="s">
        <v>44</v>
      </c>
    </row>
    <row r="76" spans="1:24" x14ac:dyDescent="0.25">
      <c r="A76" s="57" t="s">
        <v>128</v>
      </c>
      <c r="B76" s="11">
        <v>1</v>
      </c>
      <c r="C76" s="13" t="e">
        <f>B76*'Food Cost and Composition'!#REF!</f>
        <v>#REF!</v>
      </c>
      <c r="D76" s="13" t="e">
        <f>B76*'Food Cost and Composition'!#REF!</f>
        <v>#REF!</v>
      </c>
      <c r="E76" s="13" t="e">
        <f>B76*'Food Cost and Composition'!#REF!</f>
        <v>#REF!</v>
      </c>
      <c r="F76" s="13" t="e">
        <f>B76*'Food Cost and Composition'!#REF!</f>
        <v>#REF!</v>
      </c>
      <c r="G76" s="13" t="e">
        <f>B76*'Food Cost and Composition'!#REF!</f>
        <v>#REF!</v>
      </c>
      <c r="H76" s="13" t="e">
        <f>B76*'Food Cost and Composition'!#REF!</f>
        <v>#REF!</v>
      </c>
      <c r="I76" s="13" t="e">
        <f>B76*'Food Cost and Composition'!#REF!</f>
        <v>#REF!</v>
      </c>
      <c r="J76" s="13" t="e">
        <f>B76*'Food Cost and Composition'!#REF!</f>
        <v>#REF!</v>
      </c>
      <c r="K76" s="13" t="e">
        <f>B76*'Food Cost and Composition'!#REF!</f>
        <v>#REF!</v>
      </c>
      <c r="L76" s="13" t="e">
        <f>B76*'Food Cost and Composition'!#REF!</f>
        <v>#REF!</v>
      </c>
      <c r="M76" s="13" t="e">
        <f>B76*'Food Cost and Composition'!#REF!</f>
        <v>#REF!</v>
      </c>
      <c r="N76" s="13" t="e">
        <f>B76*'Food Cost and Composition'!#REF!</f>
        <v>#REF!</v>
      </c>
      <c r="O76" s="13" t="e">
        <f>B76*'Food Cost and Composition'!#REF!</f>
        <v>#REF!</v>
      </c>
      <c r="P76" s="13" t="e">
        <f>B76*'Food Cost and Composition'!#REF!</f>
        <v>#REF!</v>
      </c>
      <c r="Q76" s="13" t="e">
        <f>B76*'Food Cost and Composition'!#REF!</f>
        <v>#REF!</v>
      </c>
      <c r="R76" s="13" t="e">
        <f>B76*'Food Cost and Composition'!#REF!</f>
        <v>#REF!</v>
      </c>
      <c r="S76" s="13" t="e">
        <f>B76*'Food Cost and Composition'!#REF!</f>
        <v>#REF!</v>
      </c>
      <c r="T76" s="13" t="e">
        <f>B76*'Food Cost and Composition'!#REF!</f>
        <v>#REF!</v>
      </c>
      <c r="U76" s="13" t="e">
        <f>B76*'Food Cost and Composition'!#REF!</f>
        <v>#REF!</v>
      </c>
      <c r="V76" s="13" t="e">
        <f>B76*'Food Cost and Composition'!#REF!</f>
        <v>#REF!</v>
      </c>
      <c r="W76" s="62" t="e">
        <f>B76*'Food Cost and Composition'!#REF!</f>
        <v>#REF!</v>
      </c>
      <c r="X76" s="16" t="s">
        <v>57</v>
      </c>
    </row>
    <row r="77" spans="1:24" x14ac:dyDescent="0.25">
      <c r="A77" s="57" t="s">
        <v>129</v>
      </c>
      <c r="B77" s="11">
        <v>1</v>
      </c>
      <c r="C77" s="13" t="e">
        <f>B77*'Food Cost and Composition'!#REF!</f>
        <v>#REF!</v>
      </c>
      <c r="D77" s="13" t="e">
        <f>B77*'Food Cost and Composition'!#REF!</f>
        <v>#REF!</v>
      </c>
      <c r="E77" s="13" t="e">
        <f>B77*'Food Cost and Composition'!#REF!</f>
        <v>#REF!</v>
      </c>
      <c r="F77" s="13" t="e">
        <f>B77*'Food Cost and Composition'!#REF!</f>
        <v>#REF!</v>
      </c>
      <c r="G77" s="13" t="e">
        <f>B77*'Food Cost and Composition'!#REF!</f>
        <v>#REF!</v>
      </c>
      <c r="H77" s="13" t="e">
        <f>B77*'Food Cost and Composition'!#REF!</f>
        <v>#REF!</v>
      </c>
      <c r="I77" s="13" t="e">
        <f>B77*'Food Cost and Composition'!#REF!</f>
        <v>#REF!</v>
      </c>
      <c r="J77" s="13" t="e">
        <f>B77*'Food Cost and Composition'!#REF!</f>
        <v>#REF!</v>
      </c>
      <c r="K77" s="13" t="e">
        <f>B77*'Food Cost and Composition'!#REF!</f>
        <v>#REF!</v>
      </c>
      <c r="L77" s="13" t="e">
        <f>B77*'Food Cost and Composition'!#REF!</f>
        <v>#REF!</v>
      </c>
      <c r="M77" s="13" t="e">
        <f>B77*'Food Cost and Composition'!#REF!</f>
        <v>#REF!</v>
      </c>
      <c r="N77" s="13" t="e">
        <f>B77*'Food Cost and Composition'!#REF!</f>
        <v>#REF!</v>
      </c>
      <c r="O77" s="13" t="e">
        <f>B77*'Food Cost and Composition'!#REF!</f>
        <v>#REF!</v>
      </c>
      <c r="P77" s="13" t="e">
        <f>B77*'Food Cost and Composition'!#REF!</f>
        <v>#REF!</v>
      </c>
      <c r="Q77" s="13" t="e">
        <f>B77*'Food Cost and Composition'!#REF!</f>
        <v>#REF!</v>
      </c>
      <c r="R77" s="13" t="e">
        <f>B77*'Food Cost and Composition'!#REF!</f>
        <v>#REF!</v>
      </c>
      <c r="S77" s="13" t="e">
        <f>B77*'Food Cost and Composition'!#REF!</f>
        <v>#REF!</v>
      </c>
      <c r="T77" s="13" t="e">
        <f>B77*'Food Cost and Composition'!#REF!</f>
        <v>#REF!</v>
      </c>
      <c r="U77" s="13" t="e">
        <f>B77*'Food Cost and Composition'!#REF!</f>
        <v>#REF!</v>
      </c>
      <c r="V77" s="13" t="e">
        <f>B77*'Food Cost and Composition'!#REF!</f>
        <v>#REF!</v>
      </c>
      <c r="W77" s="62" t="e">
        <f>B77*'Food Cost and Composition'!#REF!</f>
        <v>#REF!</v>
      </c>
      <c r="X77" s="16" t="s">
        <v>44</v>
      </c>
    </row>
    <row r="78" spans="1:24" x14ac:dyDescent="0.25">
      <c r="A78" s="57" t="s">
        <v>130</v>
      </c>
      <c r="B78" s="11">
        <v>1</v>
      </c>
      <c r="C78" s="13">
        <f>B78*'Food Cost and Composition'!H12</f>
        <v>18</v>
      </c>
      <c r="D78" s="13">
        <f>B78*'Food Cost and Composition'!I12</f>
        <v>0.47</v>
      </c>
      <c r="E78" s="13">
        <f>B78*'Food Cost and Composition'!J12</f>
        <v>0.14000000000000001</v>
      </c>
      <c r="F78" s="13">
        <f>B78*'Food Cost and Composition'!K12</f>
        <v>4.04</v>
      </c>
      <c r="G78" s="13">
        <f>B78*'Food Cost and Composition'!L12</f>
        <v>407</v>
      </c>
      <c r="H78" s="13">
        <f>B78*'Food Cost and Composition'!M12</f>
        <v>2</v>
      </c>
      <c r="I78" s="13">
        <f>B78*'Food Cost and Composition'!N12</f>
        <v>0</v>
      </c>
      <c r="J78" s="13">
        <f>B78*'Food Cost and Composition'!O12</f>
        <v>8.2000000000000003E-2</v>
      </c>
      <c r="K78" s="13">
        <f>B78*'Food Cost and Composition'!P12</f>
        <v>0.54</v>
      </c>
      <c r="L78" s="13">
        <f>B78*'Food Cost and Composition'!Q12</f>
        <v>7.2</v>
      </c>
      <c r="M78" s="13">
        <f>B78*'Food Cost and Composition'!R12</f>
        <v>1.2999999999999999E-2</v>
      </c>
      <c r="N78" s="13">
        <f>B78*'Food Cost and Composition'!S12</f>
        <v>0</v>
      </c>
      <c r="O78" s="13">
        <f>B78*'Food Cost and Composition'!T12</f>
        <v>7</v>
      </c>
      <c r="P78" s="13">
        <f>B78*'Food Cost and Composition'!U12</f>
        <v>0.40300000000000002</v>
      </c>
      <c r="Q78" s="13">
        <f>B78*'Food Cost and Composition'!V12</f>
        <v>18</v>
      </c>
      <c r="R78" s="13">
        <f>B78*'Food Cost and Composition'!W12</f>
        <v>0.47</v>
      </c>
      <c r="S78" s="13">
        <f>B78*'Food Cost and Composition'!X12</f>
        <v>6</v>
      </c>
      <c r="T78" s="13">
        <f>B78*'Food Cost and Composition'!Y12</f>
        <v>131</v>
      </c>
      <c r="U78" s="13">
        <f>B78*'Food Cost and Composition'!Z12</f>
        <v>31</v>
      </c>
      <c r="V78" s="13">
        <f>B78*'Food Cost and Composition'!AA12</f>
        <v>0.19</v>
      </c>
      <c r="W78" s="62">
        <f>B78*'Food Cost and Composition'!F12</f>
        <v>0.12255000000000001</v>
      </c>
      <c r="X78" s="16" t="s">
        <v>44</v>
      </c>
    </row>
    <row r="79" spans="1:24" x14ac:dyDescent="0.25">
      <c r="A79" s="57" t="s">
        <v>131</v>
      </c>
      <c r="B79" s="11">
        <v>1</v>
      </c>
      <c r="C79" s="13">
        <f>B79*'Food Cost and Composition'!H13</f>
        <v>55</v>
      </c>
      <c r="D79" s="13">
        <f>B79*'Food Cost and Composition'!I13</f>
        <v>1.88</v>
      </c>
      <c r="E79" s="13">
        <f>B79*'Food Cost and Composition'!J13</f>
        <v>1</v>
      </c>
      <c r="F79" s="13">
        <f>B79*'Food Cost and Composition'!K13</f>
        <v>11.76</v>
      </c>
      <c r="G79" s="13">
        <f>B79*'Food Cost and Composition'!L13</f>
        <v>2</v>
      </c>
      <c r="H79" s="13">
        <f>B79*'Food Cost and Composition'!M13</f>
        <v>1.5</v>
      </c>
      <c r="I79" s="13">
        <f>B79*'Food Cost and Composition'!N13</f>
        <v>0</v>
      </c>
      <c r="J79" s="13">
        <f>B79*'Food Cost and Composition'!O13</f>
        <v>0.03</v>
      </c>
      <c r="K79" s="13">
        <f>B79*'Food Cost and Composition'!P13</f>
        <v>7.0000000000000007E-2</v>
      </c>
      <c r="L79" s="13">
        <f>B79*'Food Cost and Composition'!Q13</f>
        <v>0</v>
      </c>
      <c r="M79" s="13">
        <f>B79*'Food Cost and Composition'!R13</f>
        <v>3.2000000000000001E-2</v>
      </c>
      <c r="N79" s="13">
        <f>B79*'Food Cost and Composition'!S13</f>
        <v>0</v>
      </c>
      <c r="O79" s="13">
        <f>B79*'Food Cost and Composition'!T13</f>
        <v>30</v>
      </c>
      <c r="P79" s="13">
        <f>B79*'Food Cost and Composition'!U13</f>
        <v>0.82399999999999995</v>
      </c>
      <c r="Q79" s="13">
        <f>B79*'Food Cost and Composition'!V13</f>
        <v>2</v>
      </c>
      <c r="R79" s="13">
        <f>B79*'Food Cost and Composition'!W13</f>
        <v>0.22</v>
      </c>
      <c r="S79" s="13">
        <f>B79*'Food Cost and Composition'!X13</f>
        <v>11</v>
      </c>
      <c r="T79" s="13">
        <f>B79*'Food Cost and Composition'!Y13</f>
        <v>108</v>
      </c>
      <c r="U79" s="13">
        <f>B79*'Food Cost and Composition'!Z13</f>
        <v>168</v>
      </c>
      <c r="V79" s="13">
        <f>B79*'Food Cost and Composition'!AA13</f>
        <v>0.26</v>
      </c>
      <c r="W79" s="62">
        <f>B79*'Food Cost and Composition'!F13</f>
        <v>0.13089999999999999</v>
      </c>
      <c r="X79" s="16" t="s">
        <v>44</v>
      </c>
    </row>
    <row r="80" spans="1:24" x14ac:dyDescent="0.25">
      <c r="A80" s="57" t="s">
        <v>132</v>
      </c>
      <c r="B80" s="11">
        <v>1</v>
      </c>
      <c r="C80" s="13">
        <f>B80*'Food Cost and Composition'!H14</f>
        <v>17</v>
      </c>
      <c r="D80" s="13">
        <f>B80*'Food Cost and Composition'!I14</f>
        <v>0.86</v>
      </c>
      <c r="E80" s="13">
        <f>B80*'Food Cost and Composition'!J14</f>
        <v>0.35</v>
      </c>
      <c r="F80" s="13">
        <f>B80*'Food Cost and Composition'!K14</f>
        <v>3.3</v>
      </c>
      <c r="G80" s="13">
        <f>B80*'Food Cost and Composition'!L14</f>
        <v>14</v>
      </c>
      <c r="H80" s="13">
        <f>B80*'Food Cost and Composition'!M14</f>
        <v>2.1</v>
      </c>
      <c r="I80" s="13">
        <f>B80*'Food Cost and Composition'!N14</f>
        <v>0</v>
      </c>
      <c r="J80" s="13">
        <f>B80*'Food Cost and Composition'!O14</f>
        <v>2.3E-2</v>
      </c>
      <c r="K80" s="13">
        <f>B80*'Food Cost and Composition'!P14</f>
        <v>0.02</v>
      </c>
      <c r="L80" s="13">
        <f>B80*'Food Cost and Composition'!Q14</f>
        <v>29.8</v>
      </c>
      <c r="M80" s="13">
        <f>B80*'Food Cost and Composition'!R14</f>
        <v>1.2E-2</v>
      </c>
      <c r="N80" s="13">
        <f>B80*'Food Cost and Composition'!S14</f>
        <v>0</v>
      </c>
      <c r="O80" s="13">
        <f>B80*'Food Cost and Composition'!T14</f>
        <v>21</v>
      </c>
      <c r="P80" s="13">
        <f>B80*'Food Cost and Composition'!U14</f>
        <v>0.158</v>
      </c>
      <c r="Q80" s="13">
        <f>B80*'Food Cost and Composition'!V14</f>
        <v>29</v>
      </c>
      <c r="R80" s="13">
        <f>B80*'Food Cost and Composition'!W14</f>
        <v>0.81</v>
      </c>
      <c r="S80" s="13">
        <f>B80*'Food Cost and Composition'!X14</f>
        <v>10</v>
      </c>
      <c r="T80" s="13">
        <f>B80*'Food Cost and Composition'!Y14</f>
        <v>73</v>
      </c>
      <c r="U80" s="13">
        <f>B80*'Food Cost and Composition'!Z14</f>
        <v>2</v>
      </c>
      <c r="V80" s="13">
        <f>B80*'Food Cost and Composition'!AA14</f>
        <v>0.15</v>
      </c>
      <c r="W80" s="62">
        <f>B80*'Food Cost and Composition'!F14</f>
        <v>0.12839999999999999</v>
      </c>
      <c r="X80" s="16" t="s">
        <v>44</v>
      </c>
    </row>
    <row r="81" spans="1:24" x14ac:dyDescent="0.25">
      <c r="A81" s="57" t="s">
        <v>133</v>
      </c>
      <c r="B81" s="11">
        <v>1</v>
      </c>
      <c r="C81" s="13" t="e">
        <f>B81*'Food Cost and Composition'!#REF!</f>
        <v>#REF!</v>
      </c>
      <c r="D81" s="13" t="e">
        <f>B81*'Food Cost and Composition'!#REF!</f>
        <v>#REF!</v>
      </c>
      <c r="E81" s="13" t="e">
        <f>B81*'Food Cost and Composition'!#REF!</f>
        <v>#REF!</v>
      </c>
      <c r="F81" s="13" t="e">
        <f>B81*'Food Cost and Composition'!#REF!</f>
        <v>#REF!</v>
      </c>
      <c r="G81" s="13" t="e">
        <f>B81*'Food Cost and Composition'!#REF!</f>
        <v>#REF!</v>
      </c>
      <c r="H81" s="13" t="e">
        <f>B81*'Food Cost and Composition'!#REF!</f>
        <v>#REF!</v>
      </c>
      <c r="I81" s="13" t="e">
        <f>B81*'Food Cost and Composition'!#REF!</f>
        <v>#REF!</v>
      </c>
      <c r="J81" s="13" t="e">
        <f>B81*'Food Cost and Composition'!#REF!</f>
        <v>#REF!</v>
      </c>
      <c r="K81" s="13" t="e">
        <f>B81*'Food Cost and Composition'!#REF!</f>
        <v>#REF!</v>
      </c>
      <c r="L81" s="13" t="e">
        <f>B81*'Food Cost and Composition'!#REF!</f>
        <v>#REF!</v>
      </c>
      <c r="M81" s="13" t="e">
        <f>B81*'Food Cost and Composition'!#REF!</f>
        <v>#REF!</v>
      </c>
      <c r="N81" s="13" t="e">
        <f>B81*'Food Cost and Composition'!#REF!</f>
        <v>#REF!</v>
      </c>
      <c r="O81" s="13" t="e">
        <f>B81*'Food Cost and Composition'!#REF!</f>
        <v>#REF!</v>
      </c>
      <c r="P81" s="13" t="e">
        <f>B81*'Food Cost and Composition'!#REF!</f>
        <v>#REF!</v>
      </c>
      <c r="Q81" s="13" t="e">
        <f>B81*'Food Cost and Composition'!#REF!</f>
        <v>#REF!</v>
      </c>
      <c r="R81" s="13" t="e">
        <f>B81*'Food Cost and Composition'!#REF!</f>
        <v>#REF!</v>
      </c>
      <c r="S81" s="13" t="e">
        <f>B81*'Food Cost and Composition'!#REF!</f>
        <v>#REF!</v>
      </c>
      <c r="T81" s="13" t="e">
        <f>B81*'Food Cost and Composition'!#REF!</f>
        <v>#REF!</v>
      </c>
      <c r="U81" s="13" t="e">
        <f>B81*'Food Cost and Composition'!#REF!</f>
        <v>#REF!</v>
      </c>
      <c r="V81" s="13" t="e">
        <f>B81*'Food Cost and Composition'!#REF!</f>
        <v>#REF!</v>
      </c>
      <c r="W81" s="62" t="e">
        <f>B81*'Food Cost and Composition'!#REF!</f>
        <v>#REF!</v>
      </c>
      <c r="X81" s="16" t="s">
        <v>44</v>
      </c>
    </row>
    <row r="82" spans="1:24" x14ac:dyDescent="0.25">
      <c r="A82" s="57" t="s">
        <v>134</v>
      </c>
      <c r="B82" s="11">
        <v>1</v>
      </c>
      <c r="C82" s="13" t="e">
        <f>B82*'Food Cost and Composition'!#REF!</f>
        <v>#REF!</v>
      </c>
      <c r="D82" s="13" t="e">
        <f>B82*'Food Cost and Composition'!#REF!</f>
        <v>#REF!</v>
      </c>
      <c r="E82" s="13" t="e">
        <f>B82*'Food Cost and Composition'!#REF!</f>
        <v>#REF!</v>
      </c>
      <c r="F82" s="13" t="e">
        <f>B82*'Food Cost and Composition'!#REF!</f>
        <v>#REF!</v>
      </c>
      <c r="G82" s="13" t="e">
        <f>B82*'Food Cost and Composition'!#REF!</f>
        <v>#REF!</v>
      </c>
      <c r="H82" s="13" t="e">
        <f>B82*'Food Cost and Composition'!#REF!</f>
        <v>#REF!</v>
      </c>
      <c r="I82" s="13" t="e">
        <f>B82*'Food Cost and Composition'!#REF!</f>
        <v>#REF!</v>
      </c>
      <c r="J82" s="13" t="e">
        <f>B82*'Food Cost and Composition'!#REF!</f>
        <v>#REF!</v>
      </c>
      <c r="K82" s="13" t="e">
        <f>B82*'Food Cost and Composition'!#REF!</f>
        <v>#REF!</v>
      </c>
      <c r="L82" s="13" t="e">
        <f>B82*'Food Cost and Composition'!#REF!</f>
        <v>#REF!</v>
      </c>
      <c r="M82" s="13" t="e">
        <f>B82*'Food Cost and Composition'!#REF!</f>
        <v>#REF!</v>
      </c>
      <c r="N82" s="13" t="e">
        <f>B82*'Food Cost and Composition'!#REF!</f>
        <v>#REF!</v>
      </c>
      <c r="O82" s="13" t="e">
        <f>B82*'Food Cost and Composition'!#REF!</f>
        <v>#REF!</v>
      </c>
      <c r="P82" s="13" t="e">
        <f>B82*'Food Cost and Composition'!#REF!</f>
        <v>#REF!</v>
      </c>
      <c r="Q82" s="13" t="e">
        <f>B82*'Food Cost and Composition'!#REF!</f>
        <v>#REF!</v>
      </c>
      <c r="R82" s="13" t="e">
        <f>B82*'Food Cost and Composition'!#REF!</f>
        <v>#REF!</v>
      </c>
      <c r="S82" s="13" t="e">
        <f>B82*'Food Cost and Composition'!#REF!</f>
        <v>#REF!</v>
      </c>
      <c r="T82" s="13" t="e">
        <f>B82*'Food Cost and Composition'!#REF!</f>
        <v>#REF!</v>
      </c>
      <c r="U82" s="13" t="e">
        <f>B82*'Food Cost and Composition'!#REF!</f>
        <v>#REF!</v>
      </c>
      <c r="V82" s="13" t="e">
        <f>B82*'Food Cost and Composition'!#REF!</f>
        <v>#REF!</v>
      </c>
      <c r="W82" s="62" t="e">
        <f>B82*'Food Cost and Composition'!#REF!</f>
        <v>#REF!</v>
      </c>
      <c r="X82" s="16" t="s">
        <v>59</v>
      </c>
    </row>
    <row r="83" spans="1:24" x14ac:dyDescent="0.25">
      <c r="A83" s="57" t="s">
        <v>135</v>
      </c>
      <c r="B83" s="11">
        <v>1</v>
      </c>
      <c r="C83" s="13" t="e">
        <f>B83*'Food Cost and Composition'!#REF!</f>
        <v>#REF!</v>
      </c>
      <c r="D83" s="13" t="e">
        <f>B83*'Food Cost and Composition'!#REF!</f>
        <v>#REF!</v>
      </c>
      <c r="E83" s="13" t="e">
        <f>B83*'Food Cost and Composition'!#REF!</f>
        <v>#REF!</v>
      </c>
      <c r="F83" s="13" t="e">
        <f>B83*'Food Cost and Composition'!#REF!</f>
        <v>#REF!</v>
      </c>
      <c r="G83" s="13" t="e">
        <f>B83*'Food Cost and Composition'!#REF!</f>
        <v>#REF!</v>
      </c>
      <c r="H83" s="13" t="e">
        <f>B83*'Food Cost and Composition'!#REF!</f>
        <v>#REF!</v>
      </c>
      <c r="I83" s="13" t="e">
        <f>B83*'Food Cost and Composition'!#REF!</f>
        <v>#REF!</v>
      </c>
      <c r="J83" s="13" t="e">
        <f>B83*'Food Cost and Composition'!#REF!</f>
        <v>#REF!</v>
      </c>
      <c r="K83" s="13" t="e">
        <f>B83*'Food Cost and Composition'!#REF!</f>
        <v>#REF!</v>
      </c>
      <c r="L83" s="13" t="e">
        <f>B83*'Food Cost and Composition'!#REF!</f>
        <v>#REF!</v>
      </c>
      <c r="M83" s="13" t="e">
        <f>B83*'Food Cost and Composition'!#REF!</f>
        <v>#REF!</v>
      </c>
      <c r="N83" s="13" t="e">
        <f>B83*'Food Cost and Composition'!#REF!</f>
        <v>#REF!</v>
      </c>
      <c r="O83" s="13" t="e">
        <f>B83*'Food Cost and Composition'!#REF!</f>
        <v>#REF!</v>
      </c>
      <c r="P83" s="13" t="e">
        <f>B83*'Food Cost and Composition'!#REF!</f>
        <v>#REF!</v>
      </c>
      <c r="Q83" s="13" t="e">
        <f>B83*'Food Cost and Composition'!#REF!</f>
        <v>#REF!</v>
      </c>
      <c r="R83" s="13" t="e">
        <f>B83*'Food Cost and Composition'!#REF!</f>
        <v>#REF!</v>
      </c>
      <c r="S83" s="13" t="e">
        <f>B83*'Food Cost and Composition'!#REF!</f>
        <v>#REF!</v>
      </c>
      <c r="T83" s="13" t="e">
        <f>B83*'Food Cost and Composition'!#REF!</f>
        <v>#REF!</v>
      </c>
      <c r="U83" s="13" t="e">
        <f>B83*'Food Cost and Composition'!#REF!</f>
        <v>#REF!</v>
      </c>
      <c r="V83" s="13" t="e">
        <f>B83*'Food Cost and Composition'!#REF!</f>
        <v>#REF!</v>
      </c>
      <c r="W83" s="62" t="e">
        <f>B83*'Food Cost and Composition'!#REF!</f>
        <v>#REF!</v>
      </c>
      <c r="X83" s="16" t="s">
        <v>44</v>
      </c>
    </row>
    <row r="84" spans="1:24" x14ac:dyDescent="0.25">
      <c r="A84" s="57" t="s">
        <v>136</v>
      </c>
      <c r="B84" s="11">
        <v>1</v>
      </c>
      <c r="C84" s="13">
        <f>B84*'Food Cost and Composition'!H7</f>
        <v>79</v>
      </c>
      <c r="D84" s="13">
        <f>B84*'Food Cost and Composition'!I7</f>
        <v>0.65</v>
      </c>
      <c r="E84" s="13">
        <f>B84*'Food Cost and Composition'!J7</f>
        <v>0.99</v>
      </c>
      <c r="F84" s="13">
        <f>B84*'Food Cost and Composition'!K7</f>
        <v>18.86</v>
      </c>
      <c r="G84" s="13">
        <f>B84*'Food Cost and Composition'!L7</f>
        <v>3</v>
      </c>
      <c r="H84" s="13">
        <f>B84*'Food Cost and Composition'!M7</f>
        <v>3.9</v>
      </c>
      <c r="I84" s="13">
        <f>B84*'Food Cost and Composition'!N7</f>
        <v>0</v>
      </c>
      <c r="J84" s="13">
        <f>B84*'Food Cost and Composition'!O7</f>
        <v>9.0999999999999998E-2</v>
      </c>
      <c r="K84" s="13">
        <f>B84*'Food Cost and Composition'!P7</f>
        <v>0.74</v>
      </c>
      <c r="L84" s="13">
        <f>B84*'Food Cost and Composition'!Q7</f>
        <v>25.4</v>
      </c>
      <c r="M84" s="13">
        <f>B84*'Food Cost and Composition'!R7</f>
        <v>0.05</v>
      </c>
      <c r="N84" s="13">
        <f>B84*'Food Cost and Composition'!S7</f>
        <v>0</v>
      </c>
      <c r="O84" s="13">
        <f>B84*'Food Cost and Composition'!T7</f>
        <v>11</v>
      </c>
      <c r="P84" s="13">
        <f>B84*'Food Cost and Composition'!U7</f>
        <v>0.80600000000000005</v>
      </c>
      <c r="Q84" s="13">
        <f>B84*'Food Cost and Composition'!V7</f>
        <v>12</v>
      </c>
      <c r="R84" s="13">
        <f>B84*'Food Cost and Composition'!W7</f>
        <v>0.28000000000000003</v>
      </c>
      <c r="S84" s="13">
        <f>B84*'Food Cost and Composition'!X7</f>
        <v>8</v>
      </c>
      <c r="T84" s="13">
        <f>B84*'Food Cost and Composition'!Y7</f>
        <v>84</v>
      </c>
      <c r="U84" s="13">
        <f>B84*'Food Cost and Composition'!Z7</f>
        <v>2</v>
      </c>
      <c r="V84" s="13">
        <f>B84*'Food Cost and Composition'!AA7</f>
        <v>0.11</v>
      </c>
      <c r="W84" s="62">
        <f>B84*'Food Cost and Composition'!F7</f>
        <v>1.1229</v>
      </c>
      <c r="X84" s="16" t="s">
        <v>59</v>
      </c>
    </row>
    <row r="85" spans="1:24" x14ac:dyDescent="0.25">
      <c r="A85" s="57" t="s">
        <v>137</v>
      </c>
      <c r="B85" s="11">
        <v>1</v>
      </c>
      <c r="C85" s="13" t="e">
        <f>B85*'Food Cost and Composition'!#REF!</f>
        <v>#REF!</v>
      </c>
      <c r="D85" s="13" t="e">
        <f>B85*'Food Cost and Composition'!#REF!</f>
        <v>#REF!</v>
      </c>
      <c r="E85" s="13" t="e">
        <f>B85*'Food Cost and Composition'!#REF!</f>
        <v>#REF!</v>
      </c>
      <c r="F85" s="13" t="e">
        <f>B85*'Food Cost and Composition'!#REF!</f>
        <v>#REF!</v>
      </c>
      <c r="G85" s="13" t="e">
        <f>B85*'Food Cost and Composition'!#REF!</f>
        <v>#REF!</v>
      </c>
      <c r="H85" s="13" t="e">
        <f>B85*'Food Cost and Composition'!#REF!</f>
        <v>#REF!</v>
      </c>
      <c r="I85" s="13" t="e">
        <f>B85*'Food Cost and Composition'!#REF!</f>
        <v>#REF!</v>
      </c>
      <c r="J85" s="13" t="e">
        <f>B85*'Food Cost and Composition'!#REF!</f>
        <v>#REF!</v>
      </c>
      <c r="K85" s="13" t="e">
        <f>B85*'Food Cost and Composition'!#REF!</f>
        <v>#REF!</v>
      </c>
      <c r="L85" s="13" t="e">
        <f>B85*'Food Cost and Composition'!#REF!</f>
        <v>#REF!</v>
      </c>
      <c r="M85" s="13" t="e">
        <f>B85*'Food Cost and Composition'!#REF!</f>
        <v>#REF!</v>
      </c>
      <c r="N85" s="13" t="e">
        <f>B85*'Food Cost and Composition'!#REF!</f>
        <v>#REF!</v>
      </c>
      <c r="O85" s="13" t="e">
        <f>B85*'Food Cost and Composition'!#REF!</f>
        <v>#REF!</v>
      </c>
      <c r="P85" s="13" t="e">
        <f>B85*'Food Cost and Composition'!#REF!</f>
        <v>#REF!</v>
      </c>
      <c r="Q85" s="13" t="e">
        <f>B85*'Food Cost and Composition'!#REF!</f>
        <v>#REF!</v>
      </c>
      <c r="R85" s="13" t="e">
        <f>B85*'Food Cost and Composition'!#REF!</f>
        <v>#REF!</v>
      </c>
      <c r="S85" s="13" t="e">
        <f>B85*'Food Cost and Composition'!#REF!</f>
        <v>#REF!</v>
      </c>
      <c r="T85" s="13" t="e">
        <f>B85*'Food Cost and Composition'!#REF!</f>
        <v>#REF!</v>
      </c>
      <c r="U85" s="13" t="e">
        <f>B85*'Food Cost and Composition'!#REF!</f>
        <v>#REF!</v>
      </c>
      <c r="V85" s="13" t="e">
        <f>B85*'Food Cost and Composition'!#REF!</f>
        <v>#REF!</v>
      </c>
      <c r="W85" s="62" t="e">
        <f>B85*'Food Cost and Composition'!#REF!</f>
        <v>#REF!</v>
      </c>
      <c r="X85" s="16" t="s">
        <v>59</v>
      </c>
    </row>
    <row r="86" spans="1:24" ht="16.5" thickBot="1" x14ac:dyDescent="0.3">
      <c r="A86" s="58" t="s">
        <v>138</v>
      </c>
      <c r="B86" s="19">
        <v>1</v>
      </c>
      <c r="C86" s="21">
        <f>B86*'Food Cost and Composition'!H29</f>
        <v>154</v>
      </c>
      <c r="D86" s="21">
        <f>B86*'Food Cost and Composition'!I29</f>
        <v>5.33</v>
      </c>
      <c r="E86" s="21">
        <f>B86*'Food Cost and Composition'!J29</f>
        <v>2.64</v>
      </c>
      <c r="F86" s="21">
        <f>B86*'Food Cost and Composition'!K29</f>
        <v>27.45</v>
      </c>
      <c r="G86" s="21">
        <f>B86*'Food Cost and Composition'!L29</f>
        <v>0</v>
      </c>
      <c r="H86" s="21">
        <f>B86*'Food Cost and Composition'!M29</f>
        <v>0</v>
      </c>
      <c r="I86" s="21">
        <f>B86*'Food Cost and Composition'!N29</f>
        <v>0</v>
      </c>
      <c r="J86" s="21">
        <f>B86*'Food Cost and Composition'!O29</f>
        <v>4.1000000000000002E-2</v>
      </c>
      <c r="K86" s="21">
        <f>B86*'Food Cost and Composition'!P29</f>
        <v>0.17</v>
      </c>
      <c r="L86" s="21">
        <f>B86*'Food Cost and Composition'!Q29</f>
        <v>0.8</v>
      </c>
      <c r="M86" s="21">
        <f>B86*'Food Cost and Composition'!R29</f>
        <v>0.186</v>
      </c>
      <c r="N86" s="21">
        <f>B86*'Food Cost and Composition'!S29</f>
        <v>0</v>
      </c>
      <c r="O86" s="21">
        <f>B86*'Food Cost and Composition'!T29</f>
        <v>13</v>
      </c>
      <c r="P86" s="21">
        <f>B86*'Food Cost and Composition'!U29</f>
        <v>0.45600000000000002</v>
      </c>
      <c r="Q86" s="21">
        <f>B86*'Food Cost and Composition'!V29</f>
        <v>21</v>
      </c>
      <c r="R86" s="21">
        <f>B86*'Food Cost and Composition'!W29</f>
        <v>1.72</v>
      </c>
      <c r="S86" s="21">
        <f>B86*'Food Cost and Composition'!X29</f>
        <v>56</v>
      </c>
      <c r="T86" s="21">
        <f>B86*'Food Cost and Composition'!Y29</f>
        <v>147</v>
      </c>
      <c r="U86" s="21">
        <f>B86*'Food Cost and Composition'!Z29</f>
        <v>2</v>
      </c>
      <c r="V86" s="21">
        <f>B86*'Food Cost and Composition'!AA29</f>
        <v>1.48</v>
      </c>
      <c r="W86" s="63">
        <f>B86*'Food Cost and Composition'!F29</f>
        <v>0.13578999999999999</v>
      </c>
      <c r="X86" s="24" t="s">
        <v>44</v>
      </c>
    </row>
    <row r="87" spans="1:24" ht="16.5" thickBot="1" x14ac:dyDescent="0.3">
      <c r="A87" s="39"/>
      <c r="B87" s="26"/>
      <c r="C87" s="59"/>
      <c r="D87" s="59"/>
      <c r="E87" s="59"/>
      <c r="F87" s="59"/>
      <c r="G87" s="59"/>
      <c r="H87" s="59"/>
      <c r="I87" s="59"/>
      <c r="J87" s="59"/>
      <c r="K87" s="59"/>
      <c r="L87" s="59"/>
      <c r="M87" s="59"/>
      <c r="N87" s="59"/>
      <c r="O87" s="59"/>
      <c r="P87" s="59"/>
      <c r="Q87" s="59"/>
      <c r="R87" s="59"/>
      <c r="S87" s="59"/>
      <c r="T87" s="59"/>
      <c r="U87" s="59"/>
      <c r="V87" s="59"/>
    </row>
    <row r="88" spans="1:24" s="34" customFormat="1" ht="16.5" thickBot="1" x14ac:dyDescent="0.3">
      <c r="A88" s="29" t="s">
        <v>139</v>
      </c>
      <c r="B88" s="30"/>
      <c r="C88" s="31" t="e">
        <f t="shared" ref="C88:I88" si="0">SUM(C2:C86)</f>
        <v>#REF!</v>
      </c>
      <c r="D88" s="31" t="e">
        <f t="shared" si="0"/>
        <v>#REF!</v>
      </c>
      <c r="E88" s="31" t="e">
        <f t="shared" si="0"/>
        <v>#REF!</v>
      </c>
      <c r="F88" s="31" t="e">
        <f t="shared" si="0"/>
        <v>#REF!</v>
      </c>
      <c r="G88" s="31" t="e">
        <f t="shared" si="0"/>
        <v>#REF!</v>
      </c>
      <c r="H88" s="31" t="e">
        <f t="shared" si="0"/>
        <v>#REF!</v>
      </c>
      <c r="I88" s="31" t="e">
        <f t="shared" si="0"/>
        <v>#REF!</v>
      </c>
      <c r="J88" s="31" t="e">
        <f t="shared" ref="J88:W88" si="1">SUM(J2:J86)</f>
        <v>#REF!</v>
      </c>
      <c r="K88" s="31" t="e">
        <f t="shared" si="1"/>
        <v>#REF!</v>
      </c>
      <c r="L88" s="31" t="e">
        <f t="shared" si="1"/>
        <v>#REF!</v>
      </c>
      <c r="M88" s="31" t="e">
        <f t="shared" si="1"/>
        <v>#REF!</v>
      </c>
      <c r="N88" s="31" t="e">
        <f t="shared" si="1"/>
        <v>#REF!</v>
      </c>
      <c r="O88" s="31" t="e">
        <f t="shared" si="1"/>
        <v>#REF!</v>
      </c>
      <c r="P88" s="31" t="e">
        <f t="shared" si="1"/>
        <v>#REF!</v>
      </c>
      <c r="Q88" s="31" t="e">
        <f t="shared" si="1"/>
        <v>#REF!</v>
      </c>
      <c r="R88" s="31" t="e">
        <f t="shared" si="1"/>
        <v>#REF!</v>
      </c>
      <c r="S88" s="31" t="e">
        <f t="shared" si="1"/>
        <v>#REF!</v>
      </c>
      <c r="T88" s="31" t="e">
        <f t="shared" si="1"/>
        <v>#REF!</v>
      </c>
      <c r="U88" s="31" t="e">
        <f t="shared" si="1"/>
        <v>#REF!</v>
      </c>
      <c r="V88" s="31" t="e">
        <f t="shared" si="1"/>
        <v>#REF!</v>
      </c>
      <c r="W88" s="32" t="e">
        <f t="shared" si="1"/>
        <v>#REF!</v>
      </c>
      <c r="X88" s="33"/>
    </row>
    <row r="89" spans="1:24" x14ac:dyDescent="0.25">
      <c r="A89" s="35" t="s">
        <v>149</v>
      </c>
      <c r="B89" s="26"/>
      <c r="C89" s="36">
        <v>2731</v>
      </c>
      <c r="D89" s="36">
        <v>71</v>
      </c>
      <c r="E89" s="37">
        <v>83.5</v>
      </c>
      <c r="F89" s="37">
        <v>375.5</v>
      </c>
      <c r="G89" s="36">
        <v>900</v>
      </c>
      <c r="H89" s="36">
        <v>90</v>
      </c>
      <c r="I89" s="36">
        <v>15</v>
      </c>
      <c r="J89" s="36">
        <v>1</v>
      </c>
      <c r="K89" s="36">
        <v>15</v>
      </c>
      <c r="L89" s="36">
        <v>120</v>
      </c>
      <c r="M89" s="36">
        <v>1</v>
      </c>
      <c r="N89" s="36">
        <v>2</v>
      </c>
      <c r="O89" s="36">
        <v>400</v>
      </c>
      <c r="P89" s="36">
        <v>16</v>
      </c>
      <c r="Q89" s="38">
        <v>1000</v>
      </c>
      <c r="R89" s="36">
        <v>8</v>
      </c>
      <c r="S89" s="36">
        <v>400</v>
      </c>
      <c r="T89" s="36">
        <v>4700</v>
      </c>
      <c r="U89" s="36">
        <v>1500</v>
      </c>
      <c r="V89" s="36">
        <v>11</v>
      </c>
    </row>
    <row r="90" spans="1:24" x14ac:dyDescent="0.25">
      <c r="A90" s="39" t="s">
        <v>141</v>
      </c>
      <c r="B90" s="26"/>
      <c r="C90" s="40"/>
      <c r="D90" s="40"/>
      <c r="E90" s="37" t="s">
        <v>150</v>
      </c>
      <c r="F90" s="37" t="s">
        <v>151</v>
      </c>
      <c r="G90" s="40"/>
      <c r="H90" s="40"/>
      <c r="I90" s="40"/>
      <c r="J90" s="40"/>
      <c r="K90" s="40"/>
      <c r="L90" s="40"/>
      <c r="M90" s="40"/>
      <c r="N90" s="40"/>
      <c r="O90" s="40"/>
      <c r="P90" s="40"/>
      <c r="Q90" s="40"/>
      <c r="R90" s="40"/>
      <c r="S90" s="40"/>
      <c r="T90" s="40"/>
      <c r="U90" s="40"/>
      <c r="V90" s="40"/>
    </row>
    <row r="91" spans="1:24" x14ac:dyDescent="0.25">
      <c r="A91" s="35" t="s">
        <v>152</v>
      </c>
      <c r="B91" s="26"/>
      <c r="C91" s="42" t="s">
        <v>145</v>
      </c>
      <c r="D91" s="42" t="s">
        <v>145</v>
      </c>
      <c r="E91" s="42" t="s">
        <v>145</v>
      </c>
      <c r="F91" s="42" t="s">
        <v>145</v>
      </c>
      <c r="G91" s="38">
        <v>3000</v>
      </c>
      <c r="H91" s="38">
        <v>2000</v>
      </c>
      <c r="I91" s="36">
        <v>100</v>
      </c>
      <c r="J91" s="36">
        <v>100</v>
      </c>
      <c r="K91" s="38">
        <v>1000</v>
      </c>
      <c r="L91" s="42" t="s">
        <v>145</v>
      </c>
      <c r="M91" s="42" t="s">
        <v>145</v>
      </c>
      <c r="N91" s="42" t="s">
        <v>145</v>
      </c>
      <c r="O91" s="38">
        <v>1000</v>
      </c>
      <c r="P91" s="36">
        <v>35</v>
      </c>
      <c r="Q91" s="38">
        <v>2500</v>
      </c>
      <c r="R91" s="36">
        <v>45</v>
      </c>
      <c r="S91" s="42">
        <v>350</v>
      </c>
      <c r="T91" s="42" t="s">
        <v>145</v>
      </c>
      <c r="U91" s="38">
        <v>2300</v>
      </c>
      <c r="V91" s="36">
        <v>40</v>
      </c>
    </row>
    <row r="92" spans="1:24" ht="16.5" thickBot="1" x14ac:dyDescent="0.3">
      <c r="A92" s="35"/>
      <c r="B92" s="26"/>
      <c r="C92" s="40"/>
      <c r="D92" s="40"/>
      <c r="E92" s="40"/>
      <c r="F92" s="40"/>
      <c r="G92" s="40"/>
      <c r="H92" s="40"/>
      <c r="I92" s="40"/>
      <c r="J92" s="40"/>
      <c r="K92" s="40"/>
      <c r="L92" s="40"/>
      <c r="M92" s="40"/>
      <c r="N92" s="40"/>
      <c r="O92" s="40"/>
      <c r="P92" s="40"/>
      <c r="Q92" s="40"/>
      <c r="R92" s="40"/>
      <c r="S92" s="40"/>
      <c r="T92" s="40"/>
      <c r="U92" s="40"/>
      <c r="V92" s="40"/>
    </row>
    <row r="93" spans="1:24" s="48" customFormat="1" ht="16.5" thickBot="1" x14ac:dyDescent="0.3">
      <c r="A93" s="43" t="s">
        <v>146</v>
      </c>
      <c r="B93" s="44"/>
      <c r="C93" s="45" t="e">
        <f>C88/C89</f>
        <v>#REF!</v>
      </c>
      <c r="D93" s="45" t="e">
        <f>D88/D89</f>
        <v>#REF!</v>
      </c>
      <c r="E93" s="45" t="e">
        <f>E88/E89</f>
        <v>#REF!</v>
      </c>
      <c r="F93" s="45" t="e">
        <f>F88/F89</f>
        <v>#REF!</v>
      </c>
      <c r="G93" s="45" t="e">
        <f t="shared" ref="G93:V93" si="2">G88/G89</f>
        <v>#REF!</v>
      </c>
      <c r="H93" s="45" t="e">
        <f t="shared" si="2"/>
        <v>#REF!</v>
      </c>
      <c r="I93" s="45" t="e">
        <f t="shared" si="2"/>
        <v>#REF!</v>
      </c>
      <c r="J93" s="45" t="e">
        <f t="shared" si="2"/>
        <v>#REF!</v>
      </c>
      <c r="K93" s="45" t="e">
        <f t="shared" si="2"/>
        <v>#REF!</v>
      </c>
      <c r="L93" s="45" t="e">
        <f t="shared" si="2"/>
        <v>#REF!</v>
      </c>
      <c r="M93" s="45" t="e">
        <f t="shared" si="2"/>
        <v>#REF!</v>
      </c>
      <c r="N93" s="45" t="e">
        <f t="shared" si="2"/>
        <v>#REF!</v>
      </c>
      <c r="O93" s="45" t="e">
        <f t="shared" si="2"/>
        <v>#REF!</v>
      </c>
      <c r="P93" s="45" t="e">
        <f t="shared" si="2"/>
        <v>#REF!</v>
      </c>
      <c r="Q93" s="45" t="e">
        <f t="shared" si="2"/>
        <v>#REF!</v>
      </c>
      <c r="R93" s="45" t="e">
        <f t="shared" si="2"/>
        <v>#REF!</v>
      </c>
      <c r="S93" s="45" t="e">
        <f t="shared" si="2"/>
        <v>#REF!</v>
      </c>
      <c r="T93" s="45" t="e">
        <f t="shared" si="2"/>
        <v>#REF!</v>
      </c>
      <c r="U93" s="45" t="e">
        <f t="shared" si="2"/>
        <v>#REF!</v>
      </c>
      <c r="V93" s="45" t="e">
        <f t="shared" si="2"/>
        <v>#REF!</v>
      </c>
      <c r="W93" s="46"/>
      <c r="X93" s="47"/>
    </row>
    <row r="94" spans="1:24" x14ac:dyDescent="0.25">
      <c r="A94" s="39"/>
      <c r="B94" s="26"/>
      <c r="C94" s="40"/>
      <c r="D94" s="40"/>
      <c r="E94" s="40"/>
      <c r="F94" s="40"/>
      <c r="G94" s="40"/>
      <c r="H94" s="40"/>
      <c r="I94" s="40"/>
      <c r="J94" s="40"/>
      <c r="K94" s="40"/>
      <c r="L94" s="40"/>
      <c r="M94" s="40"/>
      <c r="N94" s="40"/>
      <c r="O94" s="40"/>
      <c r="P94" s="40"/>
      <c r="Q94" s="40"/>
      <c r="R94" s="40"/>
      <c r="S94" s="40"/>
      <c r="T94" s="40"/>
      <c r="U94" s="40"/>
      <c r="V94" s="40"/>
    </row>
    <row r="95" spans="1:24" s="53" customFormat="1" x14ac:dyDescent="0.25">
      <c r="A95" s="49" t="s">
        <v>147</v>
      </c>
      <c r="B95" s="50"/>
      <c r="C95" s="51" t="s">
        <v>145</v>
      </c>
      <c r="D95" s="51" t="s">
        <v>145</v>
      </c>
      <c r="E95" s="51" t="s">
        <v>145</v>
      </c>
      <c r="F95" s="51" t="s">
        <v>145</v>
      </c>
      <c r="G95" s="52">
        <f>G91/G89</f>
        <v>3.3333333333333335</v>
      </c>
      <c r="H95" s="52">
        <f t="shared" ref="H95:K95" si="3">H91/H89</f>
        <v>22.222222222222221</v>
      </c>
      <c r="I95" s="52">
        <f t="shared" si="3"/>
        <v>6.666666666666667</v>
      </c>
      <c r="J95" s="52">
        <f t="shared" si="3"/>
        <v>100</v>
      </c>
      <c r="K95" s="52">
        <f t="shared" si="3"/>
        <v>66.666666666666671</v>
      </c>
      <c r="L95" s="51" t="s">
        <v>145</v>
      </c>
      <c r="M95" s="51" t="s">
        <v>145</v>
      </c>
      <c r="N95" s="51" t="s">
        <v>145</v>
      </c>
      <c r="O95" s="52">
        <f t="shared" ref="O95:V95" si="4">O91/O89</f>
        <v>2.5</v>
      </c>
      <c r="P95" s="52">
        <f t="shared" si="4"/>
        <v>2.1875</v>
      </c>
      <c r="Q95" s="52">
        <f t="shared" si="4"/>
        <v>2.5</v>
      </c>
      <c r="R95" s="52">
        <f t="shared" si="4"/>
        <v>5.625</v>
      </c>
      <c r="S95" s="51" t="s">
        <v>145</v>
      </c>
      <c r="T95" s="51" t="s">
        <v>145</v>
      </c>
      <c r="U95" s="52">
        <f>U91/U89</f>
        <v>1.5333333333333334</v>
      </c>
      <c r="V95" s="52">
        <f t="shared" si="4"/>
        <v>3.6363636363636362</v>
      </c>
      <c r="X95" s="54"/>
    </row>
    <row r="97" spans="1:1" x14ac:dyDescent="0.25">
      <c r="A97" s="203" t="s">
        <v>153</v>
      </c>
    </row>
    <row r="98" spans="1:1" x14ac:dyDescent="0.25">
      <c r="A98" s="203"/>
    </row>
    <row r="99" spans="1:1" x14ac:dyDescent="0.25">
      <c r="A99" s="203"/>
    </row>
    <row r="100" spans="1:1" x14ac:dyDescent="0.25">
      <c r="A100" s="203"/>
    </row>
    <row r="101" spans="1:1" x14ac:dyDescent="0.25">
      <c r="A101" s="17" t="s">
        <v>441</v>
      </c>
    </row>
    <row r="102" spans="1:1" x14ac:dyDescent="0.25">
      <c r="A102" s="17" t="s">
        <v>442</v>
      </c>
    </row>
  </sheetData>
  <mergeCells count="1">
    <mergeCell ref="A97:A100"/>
  </mergeCells>
  <pageMargins left="0.7" right="0.7" top="0.75" bottom="0.75" header="0.3" footer="0.3"/>
  <pageSetup orientation="portrait" horizontalDpi="0" verticalDpi="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A11"/>
  <sheetViews>
    <sheetView tabSelected="1" workbookViewId="0"/>
  </sheetViews>
  <sheetFormatPr defaultColWidth="11" defaultRowHeight="15.75" x14ac:dyDescent="0.25"/>
  <cols>
    <col min="1" max="1" width="96.875" style="65" customWidth="1"/>
    <col min="2" max="16384" width="11" style="65"/>
  </cols>
  <sheetData>
    <row r="1" spans="1:1" x14ac:dyDescent="0.25">
      <c r="A1" s="167" t="s">
        <v>543</v>
      </c>
    </row>
    <row r="2" spans="1:1" x14ac:dyDescent="0.25">
      <c r="A2" s="66" t="s">
        <v>610</v>
      </c>
    </row>
    <row r="4" spans="1:1" ht="63" x14ac:dyDescent="0.25">
      <c r="A4" s="168" t="s">
        <v>591</v>
      </c>
    </row>
    <row r="5" spans="1:1" ht="47.25" x14ac:dyDescent="0.25">
      <c r="A5" s="168" t="s">
        <v>544</v>
      </c>
    </row>
    <row r="6" spans="1:1" ht="47.25" x14ac:dyDescent="0.25">
      <c r="A6" s="168" t="s">
        <v>545</v>
      </c>
    </row>
    <row r="7" spans="1:1" x14ac:dyDescent="0.25">
      <c r="A7" s="168" t="s">
        <v>588</v>
      </c>
    </row>
    <row r="9" spans="1:1" x14ac:dyDescent="0.25">
      <c r="A9" s="168" t="s">
        <v>611</v>
      </c>
    </row>
    <row r="10" spans="1:1" x14ac:dyDescent="0.25">
      <c r="A10" s="168" t="s">
        <v>590</v>
      </c>
    </row>
    <row r="11" spans="1:1" x14ac:dyDescent="0.25">
      <c r="A11" s="173" t="s">
        <v>589</v>
      </c>
    </row>
  </sheetData>
  <hyperlinks>
    <hyperlink ref="A11"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9"/>
  <sheetViews>
    <sheetView workbookViewId="0">
      <selection activeCell="A2" sqref="A2"/>
    </sheetView>
  </sheetViews>
  <sheetFormatPr defaultRowHeight="15.75" x14ac:dyDescent="0.25"/>
  <cols>
    <col min="1" max="1" width="165.375" customWidth="1"/>
  </cols>
  <sheetData>
    <row r="1" spans="1:2" x14ac:dyDescent="0.25">
      <c r="A1" s="174" t="s">
        <v>543</v>
      </c>
      <c r="B1" s="86"/>
    </row>
    <row r="2" spans="1:2" x14ac:dyDescent="0.25">
      <c r="A2" s="170" t="s">
        <v>612</v>
      </c>
      <c r="B2" s="86"/>
    </row>
    <row r="3" spans="1:2" x14ac:dyDescent="0.25">
      <c r="A3" s="171"/>
      <c r="B3" s="86"/>
    </row>
    <row r="4" spans="1:2" ht="47.25" x14ac:dyDescent="0.25">
      <c r="A4" s="175" t="s">
        <v>547</v>
      </c>
      <c r="B4" s="86"/>
    </row>
    <row r="5" spans="1:2" x14ac:dyDescent="0.25">
      <c r="A5" s="175"/>
      <c r="B5" s="86"/>
    </row>
    <row r="6" spans="1:2" ht="60" x14ac:dyDescent="0.25">
      <c r="A6" s="175" t="s">
        <v>548</v>
      </c>
      <c r="B6" s="86"/>
    </row>
    <row r="7" spans="1:2" x14ac:dyDescent="0.25">
      <c r="A7" s="175"/>
      <c r="B7" s="86"/>
    </row>
    <row r="8" spans="1:2" ht="105" x14ac:dyDescent="0.25">
      <c r="A8" s="175" t="s">
        <v>592</v>
      </c>
      <c r="B8" s="86"/>
    </row>
    <row r="9" spans="1:2" x14ac:dyDescent="0.25">
      <c r="A9" s="175"/>
      <c r="B9" s="86"/>
    </row>
    <row r="10" spans="1:2" ht="75" x14ac:dyDescent="0.25">
      <c r="A10" s="175" t="s">
        <v>549</v>
      </c>
      <c r="B10" s="86"/>
    </row>
    <row r="11" spans="1:2" x14ac:dyDescent="0.25">
      <c r="A11" s="176"/>
      <c r="B11" s="86"/>
    </row>
    <row r="12" spans="1:2" x14ac:dyDescent="0.25">
      <c r="A12" s="177" t="s">
        <v>550</v>
      </c>
      <c r="B12" s="86"/>
    </row>
    <row r="13" spans="1:2" ht="30" x14ac:dyDescent="0.25">
      <c r="A13" s="178" t="s">
        <v>551</v>
      </c>
      <c r="B13" s="86"/>
    </row>
    <row r="14" spans="1:2" x14ac:dyDescent="0.25">
      <c r="A14" s="178"/>
      <c r="B14" s="86"/>
    </row>
    <row r="15" spans="1:2" x14ac:dyDescent="0.25">
      <c r="A15" s="177" t="s">
        <v>552</v>
      </c>
      <c r="B15" s="86"/>
    </row>
    <row r="16" spans="1:2" ht="60" x14ac:dyDescent="0.25">
      <c r="A16" s="178" t="s">
        <v>593</v>
      </c>
      <c r="B16" s="86"/>
    </row>
    <row r="17" spans="1:2" x14ac:dyDescent="0.25">
      <c r="A17" s="178"/>
      <c r="B17" s="86"/>
    </row>
    <row r="18" spans="1:2" ht="45" x14ac:dyDescent="0.25">
      <c r="A18" s="178" t="s">
        <v>594</v>
      </c>
      <c r="B18" s="86"/>
    </row>
    <row r="19" spans="1:2" x14ac:dyDescent="0.25">
      <c r="A19" s="178"/>
      <c r="B19" s="86"/>
    </row>
    <row r="20" spans="1:2" x14ac:dyDescent="0.25">
      <c r="A20" s="177" t="s">
        <v>553</v>
      </c>
      <c r="B20" s="86"/>
    </row>
    <row r="21" spans="1:2" ht="45" x14ac:dyDescent="0.25">
      <c r="A21" s="178" t="s">
        <v>595</v>
      </c>
      <c r="B21" s="86"/>
    </row>
    <row r="22" spans="1:2" x14ac:dyDescent="0.25">
      <c r="A22" s="178"/>
      <c r="B22" s="86"/>
    </row>
    <row r="23" spans="1:2" ht="63" x14ac:dyDescent="0.25">
      <c r="A23" s="86" t="s">
        <v>554</v>
      </c>
      <c r="B23" s="86"/>
    </row>
    <row r="24" spans="1:2" x14ac:dyDescent="0.25">
      <c r="A24" s="178"/>
      <c r="B24" s="86"/>
    </row>
    <row r="25" spans="1:2" x14ac:dyDescent="0.25">
      <c r="A25" s="177" t="s">
        <v>555</v>
      </c>
      <c r="B25" s="86"/>
    </row>
    <row r="26" spans="1:2" ht="60" x14ac:dyDescent="0.25">
      <c r="A26" s="178" t="s">
        <v>596</v>
      </c>
      <c r="B26" s="86"/>
    </row>
    <row r="27" spans="1:2" x14ac:dyDescent="0.25">
      <c r="A27" s="178" t="s">
        <v>540</v>
      </c>
      <c r="B27" s="86"/>
    </row>
    <row r="28" spans="1:2" ht="60" x14ac:dyDescent="0.25">
      <c r="A28" s="178" t="s">
        <v>556</v>
      </c>
      <c r="B28" s="86"/>
    </row>
    <row r="29" spans="1:2" x14ac:dyDescent="0.25">
      <c r="A29" s="178"/>
      <c r="B29" s="86"/>
    </row>
    <row r="30" spans="1:2" ht="75" x14ac:dyDescent="0.25">
      <c r="A30" s="178" t="s">
        <v>597</v>
      </c>
      <c r="B30" s="86"/>
    </row>
    <row r="31" spans="1:2" x14ac:dyDescent="0.25">
      <c r="A31" s="178"/>
      <c r="B31" s="86"/>
    </row>
    <row r="32" spans="1:2" ht="30" x14ac:dyDescent="0.25">
      <c r="A32" s="178" t="s">
        <v>557</v>
      </c>
      <c r="B32" s="86"/>
    </row>
    <row r="33" spans="1:2" x14ac:dyDescent="0.25">
      <c r="A33" s="179" t="s">
        <v>558</v>
      </c>
      <c r="B33" s="86"/>
    </row>
    <row r="34" spans="1:2" ht="30" x14ac:dyDescent="0.25">
      <c r="A34" s="179" t="s">
        <v>559</v>
      </c>
      <c r="B34" s="86"/>
    </row>
    <row r="35" spans="1:2" x14ac:dyDescent="0.25">
      <c r="A35" s="179"/>
      <c r="B35" s="86"/>
    </row>
    <row r="36" spans="1:2" ht="90" x14ac:dyDescent="0.25">
      <c r="A36" s="178" t="s">
        <v>560</v>
      </c>
      <c r="B36" s="86"/>
    </row>
    <row r="37" spans="1:2" x14ac:dyDescent="0.25">
      <c r="A37" s="178"/>
      <c r="B37" s="86"/>
    </row>
    <row r="38" spans="1:2" x14ac:dyDescent="0.25">
      <c r="A38" s="178" t="s">
        <v>561</v>
      </c>
      <c r="B38" s="86"/>
    </row>
    <row r="39" spans="1:2" ht="30" x14ac:dyDescent="0.25">
      <c r="A39" s="179" t="s">
        <v>562</v>
      </c>
      <c r="B39" s="86"/>
    </row>
    <row r="40" spans="1:2" ht="30" x14ac:dyDescent="0.25">
      <c r="A40" s="179" t="s">
        <v>598</v>
      </c>
      <c r="B40" s="86"/>
    </row>
    <row r="41" spans="1:2" ht="30" x14ac:dyDescent="0.25">
      <c r="A41" s="179" t="s">
        <v>599</v>
      </c>
      <c r="B41" s="86"/>
    </row>
    <row r="42" spans="1:2" x14ac:dyDescent="0.25">
      <c r="A42" s="178"/>
      <c r="B42" s="86"/>
    </row>
    <row r="43" spans="1:2" x14ac:dyDescent="0.25">
      <c r="A43" s="178"/>
      <c r="B43" s="86"/>
    </row>
    <row r="44" spans="1:2" x14ac:dyDescent="0.25">
      <c r="A44" s="180" t="s">
        <v>563</v>
      </c>
      <c r="B44" s="86"/>
    </row>
    <row r="45" spans="1:2" ht="30" x14ac:dyDescent="0.25">
      <c r="A45" s="181" t="s">
        <v>564</v>
      </c>
      <c r="B45" s="86"/>
    </row>
    <row r="46" spans="1:2" x14ac:dyDescent="0.25">
      <c r="A46" s="182" t="s">
        <v>565</v>
      </c>
      <c r="B46" s="86"/>
    </row>
    <row r="47" spans="1:2" x14ac:dyDescent="0.25">
      <c r="A47" s="182" t="s">
        <v>566</v>
      </c>
      <c r="B47" s="86"/>
    </row>
    <row r="48" spans="1:2" x14ac:dyDescent="0.25">
      <c r="A48" s="181"/>
      <c r="B48" s="86"/>
    </row>
    <row r="49" spans="1:2" x14ac:dyDescent="0.25">
      <c r="A49" s="181" t="s">
        <v>567</v>
      </c>
      <c r="B49" s="86"/>
    </row>
    <row r="50" spans="1:2" x14ac:dyDescent="0.25">
      <c r="A50" s="181" t="s">
        <v>568</v>
      </c>
      <c r="B50" s="86"/>
    </row>
    <row r="51" spans="1:2" x14ac:dyDescent="0.25">
      <c r="A51" s="181" t="s">
        <v>600</v>
      </c>
      <c r="B51" s="86"/>
    </row>
    <row r="52" spans="1:2" x14ac:dyDescent="0.25">
      <c r="A52" s="181" t="s">
        <v>569</v>
      </c>
      <c r="B52" s="86"/>
    </row>
    <row r="53" spans="1:2" x14ac:dyDescent="0.25">
      <c r="A53" s="181" t="s">
        <v>601</v>
      </c>
      <c r="B53" s="172"/>
    </row>
    <row r="54" spans="1:2" x14ac:dyDescent="0.25">
      <c r="A54" s="181" t="s">
        <v>602</v>
      </c>
      <c r="B54" s="172"/>
    </row>
    <row r="55" spans="1:2" x14ac:dyDescent="0.25">
      <c r="A55" s="181" t="s">
        <v>603</v>
      </c>
      <c r="B55" s="86"/>
    </row>
    <row r="56" spans="1:2" ht="30" x14ac:dyDescent="0.25">
      <c r="A56" s="181" t="s">
        <v>570</v>
      </c>
      <c r="B56" s="86"/>
    </row>
    <row r="57" spans="1:2" x14ac:dyDescent="0.25">
      <c r="A57" s="181"/>
      <c r="B57" s="86"/>
    </row>
    <row r="58" spans="1:2" ht="45" x14ac:dyDescent="0.25">
      <c r="A58" s="181" t="s">
        <v>604</v>
      </c>
      <c r="B58" s="86"/>
    </row>
    <row r="59" spans="1:2" x14ac:dyDescent="0.25">
      <c r="A59" s="178"/>
      <c r="B59" s="86"/>
    </row>
    <row r="60" spans="1:2" x14ac:dyDescent="0.25">
      <c r="A60" s="177" t="s">
        <v>571</v>
      </c>
      <c r="B60" s="86"/>
    </row>
    <row r="61" spans="1:2" ht="75.75" x14ac:dyDescent="0.25">
      <c r="A61" s="178" t="s">
        <v>605</v>
      </c>
      <c r="B61" s="86"/>
    </row>
    <row r="62" spans="1:2" x14ac:dyDescent="0.25">
      <c r="A62" s="176"/>
      <c r="B62" s="86"/>
    </row>
    <row r="63" spans="1:2" x14ac:dyDescent="0.25">
      <c r="A63" s="183" t="s">
        <v>572</v>
      </c>
      <c r="B63" s="86"/>
    </row>
    <row r="64" spans="1:2" ht="45" x14ac:dyDescent="0.25">
      <c r="A64" s="175" t="s">
        <v>573</v>
      </c>
      <c r="B64" s="86"/>
    </row>
    <row r="65" spans="1:2" x14ac:dyDescent="0.25">
      <c r="A65" s="175"/>
      <c r="B65" s="86"/>
    </row>
    <row r="66" spans="1:2" ht="105" x14ac:dyDescent="0.25">
      <c r="A66" s="175" t="s">
        <v>574</v>
      </c>
      <c r="B66" s="86"/>
    </row>
    <row r="67" spans="1:2" x14ac:dyDescent="0.25">
      <c r="A67" s="175"/>
      <c r="B67" s="86"/>
    </row>
    <row r="68" spans="1:2" x14ac:dyDescent="0.25">
      <c r="A68" s="183" t="s">
        <v>575</v>
      </c>
      <c r="B68" s="86"/>
    </row>
    <row r="69" spans="1:2" x14ac:dyDescent="0.25">
      <c r="A69" s="175" t="s">
        <v>606</v>
      </c>
      <c r="B69" s="86"/>
    </row>
    <row r="70" spans="1:2" x14ac:dyDescent="0.25">
      <c r="A70" s="184" t="s">
        <v>576</v>
      </c>
      <c r="B70" s="86"/>
    </row>
    <row r="71" spans="1:2" ht="30" x14ac:dyDescent="0.25">
      <c r="A71" s="184" t="s">
        <v>577</v>
      </c>
      <c r="B71" s="86"/>
    </row>
    <row r="72" spans="1:2" ht="90" x14ac:dyDescent="0.25">
      <c r="A72" s="184" t="s">
        <v>578</v>
      </c>
      <c r="B72" s="86"/>
    </row>
    <row r="73" spans="1:2" ht="30" x14ac:dyDescent="0.25">
      <c r="A73" s="184" t="s">
        <v>579</v>
      </c>
      <c r="B73" s="86"/>
    </row>
    <row r="74" spans="1:2" x14ac:dyDescent="0.25">
      <c r="A74" s="175"/>
      <c r="B74" s="86"/>
    </row>
    <row r="75" spans="1:2" x14ac:dyDescent="0.25">
      <c r="A75" s="175"/>
      <c r="B75" s="86"/>
    </row>
    <row r="76" spans="1:2" x14ac:dyDescent="0.25">
      <c r="A76" s="183" t="s">
        <v>580</v>
      </c>
      <c r="B76" s="86"/>
    </row>
    <row r="77" spans="1:2" ht="30" x14ac:dyDescent="0.25">
      <c r="A77" s="175" t="s">
        <v>581</v>
      </c>
      <c r="B77" s="86"/>
    </row>
    <row r="78" spans="1:2" x14ac:dyDescent="0.25">
      <c r="A78" s="185" t="s">
        <v>607</v>
      </c>
      <c r="B78" s="86"/>
    </row>
    <row r="79" spans="1:2" ht="45" x14ac:dyDescent="0.25">
      <c r="A79" s="184" t="s">
        <v>582</v>
      </c>
      <c r="B79" s="86"/>
    </row>
    <row r="80" spans="1:2" ht="30" x14ac:dyDescent="0.25">
      <c r="A80" s="184" t="s">
        <v>583</v>
      </c>
      <c r="B80" s="86"/>
    </row>
    <row r="81" spans="1:2" ht="45" x14ac:dyDescent="0.25">
      <c r="A81" s="184" t="s">
        <v>584</v>
      </c>
      <c r="B81" s="86"/>
    </row>
    <row r="82" spans="1:2" x14ac:dyDescent="0.25">
      <c r="A82" s="175"/>
      <c r="B82" s="86"/>
    </row>
    <row r="83" spans="1:2" x14ac:dyDescent="0.25">
      <c r="A83" s="175" t="s">
        <v>585</v>
      </c>
      <c r="B83" s="86"/>
    </row>
    <row r="84" spans="1:2" x14ac:dyDescent="0.25">
      <c r="A84" s="175"/>
      <c r="B84" s="86"/>
    </row>
    <row r="85" spans="1:2" ht="60" x14ac:dyDescent="0.25">
      <c r="A85" s="186" t="s">
        <v>586</v>
      </c>
      <c r="B85" s="86"/>
    </row>
    <row r="86" spans="1:2" ht="45" x14ac:dyDescent="0.25">
      <c r="A86" s="186" t="s">
        <v>608</v>
      </c>
      <c r="B86" s="86"/>
    </row>
    <row r="87" spans="1:2" ht="60" x14ac:dyDescent="0.25">
      <c r="A87" s="186" t="s">
        <v>609</v>
      </c>
      <c r="B87" s="86"/>
    </row>
    <row r="88" spans="1:2" x14ac:dyDescent="0.25">
      <c r="A88" s="186"/>
      <c r="B88" s="86"/>
    </row>
    <row r="89" spans="1:2" ht="30" x14ac:dyDescent="0.25">
      <c r="A89" s="175" t="s">
        <v>587</v>
      </c>
      <c r="B89" s="86"/>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
  <sheetViews>
    <sheetView zoomScale="93" zoomScaleNormal="93" workbookViewId="0">
      <selection activeCell="B3" sqref="B3"/>
    </sheetView>
  </sheetViews>
  <sheetFormatPr defaultColWidth="11" defaultRowHeight="15.75" x14ac:dyDescent="0.25"/>
  <cols>
    <col min="1" max="1" width="34.875" style="65" customWidth="1"/>
    <col min="2" max="4" width="7.25" style="65" customWidth="1"/>
    <col min="5" max="5" width="9.75" style="65" customWidth="1"/>
    <col min="6" max="21" width="7.25" style="65" customWidth="1"/>
    <col min="22" max="16384" width="11" style="65"/>
  </cols>
  <sheetData>
    <row r="1" spans="1:21" x14ac:dyDescent="0.25">
      <c r="A1" s="66" t="s">
        <v>533</v>
      </c>
    </row>
    <row r="2" spans="1:21" ht="47.25" x14ac:dyDescent="0.25">
      <c r="A2" s="87"/>
      <c r="B2" s="88" t="s">
        <v>2</v>
      </c>
      <c r="C2" s="88" t="s">
        <v>3</v>
      </c>
      <c r="D2" s="88" t="s">
        <v>458</v>
      </c>
      <c r="E2" s="88" t="s">
        <v>459</v>
      </c>
      <c r="F2" s="88" t="s">
        <v>460</v>
      </c>
      <c r="G2" s="88" t="s">
        <v>461</v>
      </c>
      <c r="H2" s="88" t="s">
        <v>462</v>
      </c>
      <c r="I2" s="88" t="s">
        <v>463</v>
      </c>
      <c r="J2" s="88" t="s">
        <v>464</v>
      </c>
      <c r="K2" s="88" t="s">
        <v>465</v>
      </c>
      <c r="L2" s="88" t="s">
        <v>12</v>
      </c>
      <c r="M2" s="88" t="s">
        <v>466</v>
      </c>
      <c r="N2" s="88" t="s">
        <v>456</v>
      </c>
      <c r="O2" s="88" t="s">
        <v>457</v>
      </c>
      <c r="P2" s="88" t="s">
        <v>16</v>
      </c>
      <c r="Q2" s="88" t="s">
        <v>17</v>
      </c>
      <c r="R2" s="88" t="s">
        <v>467</v>
      </c>
      <c r="S2" s="88" t="s">
        <v>468</v>
      </c>
      <c r="T2" s="88" t="s">
        <v>20</v>
      </c>
      <c r="U2" s="88" t="s">
        <v>21</v>
      </c>
    </row>
    <row r="3" spans="1:21" x14ac:dyDescent="0.25">
      <c r="A3" s="101" t="s">
        <v>469</v>
      </c>
      <c r="B3" s="90">
        <v>2049</v>
      </c>
      <c r="C3" s="89"/>
      <c r="D3" s="89"/>
      <c r="E3" s="89"/>
      <c r="F3" s="89"/>
      <c r="G3" s="89"/>
      <c r="H3" s="89"/>
      <c r="I3" s="89"/>
      <c r="J3" s="89"/>
      <c r="K3" s="89"/>
      <c r="L3" s="89"/>
      <c r="M3" s="89"/>
      <c r="N3" s="89"/>
      <c r="O3" s="89"/>
      <c r="P3" s="89"/>
      <c r="Q3" s="89"/>
      <c r="R3" s="89"/>
      <c r="S3" s="89"/>
      <c r="T3" s="89"/>
      <c r="U3" s="89"/>
    </row>
    <row r="4" spans="1:21" x14ac:dyDescent="0.25">
      <c r="A4" s="91" t="s">
        <v>488</v>
      </c>
      <c r="C4" s="90">
        <v>61</v>
      </c>
      <c r="D4" s="91">
        <v>46</v>
      </c>
      <c r="E4" s="91">
        <v>231</v>
      </c>
      <c r="F4" s="90">
        <v>700</v>
      </c>
      <c r="G4" s="90">
        <v>75</v>
      </c>
      <c r="H4" s="90">
        <v>15</v>
      </c>
      <c r="I4" s="90">
        <v>1</v>
      </c>
      <c r="J4" s="90">
        <v>15</v>
      </c>
      <c r="K4" s="90">
        <v>90</v>
      </c>
      <c r="L4" s="90">
        <v>1</v>
      </c>
      <c r="M4" s="90">
        <v>2</v>
      </c>
      <c r="N4" s="90">
        <v>400</v>
      </c>
      <c r="O4" s="90">
        <v>14</v>
      </c>
      <c r="P4" s="92">
        <v>1000</v>
      </c>
      <c r="Q4" s="90">
        <v>18</v>
      </c>
      <c r="R4" s="90">
        <v>310</v>
      </c>
      <c r="S4" s="90">
        <v>4700</v>
      </c>
      <c r="T4" s="90">
        <v>1500</v>
      </c>
      <c r="U4" s="90">
        <v>8</v>
      </c>
    </row>
    <row r="5" spans="1:21" x14ac:dyDescent="0.25">
      <c r="A5" s="91" t="s">
        <v>487</v>
      </c>
      <c r="B5" s="93"/>
      <c r="C5" s="93"/>
      <c r="D5" s="93">
        <v>80</v>
      </c>
      <c r="E5" s="93">
        <v>333</v>
      </c>
      <c r="F5" s="92">
        <v>3000</v>
      </c>
      <c r="G5" s="92">
        <v>2000</v>
      </c>
      <c r="H5" s="90">
        <v>100</v>
      </c>
      <c r="I5" s="90">
        <v>100</v>
      </c>
      <c r="J5" s="92">
        <v>1000</v>
      </c>
      <c r="K5" s="93"/>
      <c r="L5" s="93"/>
      <c r="M5" s="93"/>
      <c r="N5" s="92">
        <v>1000</v>
      </c>
      <c r="O5" s="90">
        <v>35</v>
      </c>
      <c r="P5" s="92">
        <v>2500</v>
      </c>
      <c r="Q5" s="90">
        <v>45</v>
      </c>
      <c r="R5" s="92">
        <v>250</v>
      </c>
      <c r="S5" s="93"/>
      <c r="T5" s="92">
        <v>2300</v>
      </c>
      <c r="U5" s="90">
        <v>40</v>
      </c>
    </row>
    <row r="6" spans="1:21" x14ac:dyDescent="0.25">
      <c r="A6" s="101" t="s">
        <v>470</v>
      </c>
      <c r="B6" s="90">
        <v>2731</v>
      </c>
      <c r="C6" s="89"/>
      <c r="D6" s="89"/>
      <c r="E6" s="89"/>
      <c r="F6" s="89"/>
      <c r="G6" s="89"/>
      <c r="H6" s="89"/>
      <c r="I6" s="89"/>
      <c r="J6" s="89"/>
      <c r="K6" s="89"/>
      <c r="L6" s="89"/>
      <c r="M6" s="89"/>
      <c r="N6" s="89"/>
      <c r="O6" s="89"/>
      <c r="P6" s="89"/>
      <c r="Q6" s="89"/>
      <c r="R6" s="89"/>
      <c r="S6" s="89"/>
      <c r="T6" s="89"/>
      <c r="U6" s="89"/>
    </row>
    <row r="7" spans="1:21" x14ac:dyDescent="0.25">
      <c r="A7" s="91" t="s">
        <v>488</v>
      </c>
      <c r="C7" s="94">
        <v>71</v>
      </c>
      <c r="D7" s="95">
        <v>61</v>
      </c>
      <c r="E7" s="95">
        <v>307</v>
      </c>
      <c r="F7" s="94">
        <v>900</v>
      </c>
      <c r="G7" s="94">
        <v>90</v>
      </c>
      <c r="H7" s="94">
        <v>15</v>
      </c>
      <c r="I7" s="94">
        <v>1</v>
      </c>
      <c r="J7" s="94">
        <v>15</v>
      </c>
      <c r="K7" s="94">
        <v>120</v>
      </c>
      <c r="L7" s="94">
        <v>1</v>
      </c>
      <c r="M7" s="94">
        <v>2</v>
      </c>
      <c r="N7" s="94">
        <v>400</v>
      </c>
      <c r="O7" s="94">
        <v>16</v>
      </c>
      <c r="P7" s="96">
        <v>1000</v>
      </c>
      <c r="Q7" s="94">
        <v>8</v>
      </c>
      <c r="R7" s="94">
        <v>400</v>
      </c>
      <c r="S7" s="94">
        <v>4700</v>
      </c>
      <c r="T7" s="94">
        <v>1500</v>
      </c>
      <c r="U7" s="94">
        <v>11</v>
      </c>
    </row>
    <row r="8" spans="1:21" x14ac:dyDescent="0.25">
      <c r="A8" s="100" t="s">
        <v>487</v>
      </c>
      <c r="B8" s="97"/>
      <c r="C8" s="97"/>
      <c r="D8" s="97">
        <v>106</v>
      </c>
      <c r="E8" s="97">
        <v>444</v>
      </c>
      <c r="F8" s="98">
        <v>3000</v>
      </c>
      <c r="G8" s="98">
        <v>2000</v>
      </c>
      <c r="H8" s="99">
        <v>100</v>
      </c>
      <c r="I8" s="99">
        <v>100</v>
      </c>
      <c r="J8" s="99">
        <v>1000</v>
      </c>
      <c r="K8" s="97"/>
      <c r="L8" s="97"/>
      <c r="M8" s="97"/>
      <c r="N8" s="99">
        <v>1000</v>
      </c>
      <c r="O8" s="99">
        <v>35</v>
      </c>
      <c r="P8" s="98">
        <v>2500</v>
      </c>
      <c r="Q8" s="99">
        <v>45</v>
      </c>
      <c r="R8" s="99">
        <v>350</v>
      </c>
      <c r="S8" s="97"/>
      <c r="T8" s="99">
        <v>2300</v>
      </c>
      <c r="U8" s="99">
        <v>40</v>
      </c>
    </row>
    <row r="9" spans="1:21" ht="125.25" customHeight="1" x14ac:dyDescent="0.25">
      <c r="A9" s="188" t="s">
        <v>542</v>
      </c>
      <c r="B9" s="188"/>
      <c r="C9" s="188"/>
      <c r="D9" s="188"/>
      <c r="E9" s="188"/>
      <c r="F9" s="188"/>
      <c r="G9" s="188"/>
      <c r="H9" s="188"/>
      <c r="I9" s="188"/>
      <c r="J9" s="188"/>
      <c r="K9" s="188"/>
      <c r="L9" s="188"/>
      <c r="M9" s="188"/>
      <c r="N9" s="188"/>
      <c r="O9" s="188"/>
      <c r="P9" s="188"/>
      <c r="Q9" s="188"/>
      <c r="R9" s="188"/>
      <c r="S9" s="188"/>
      <c r="T9" s="188"/>
      <c r="U9" s="188"/>
    </row>
  </sheetData>
  <sheetProtection sheet="1" objects="1" scenarios="1"/>
  <mergeCells count="1">
    <mergeCell ref="A9:U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61"/>
  <sheetViews>
    <sheetView zoomScale="60" zoomScaleNormal="60" workbookViewId="0">
      <pane xSplit="6" ySplit="3" topLeftCell="G4" activePane="bottomRight" state="frozen"/>
      <selection activeCell="A9" sqref="A9:U9"/>
      <selection pane="topRight" activeCell="A9" sqref="A9:U9"/>
      <selection pane="bottomLeft" activeCell="A9" sqref="A9:U9"/>
      <selection pane="bottomRight" activeCell="B5" sqref="B5"/>
    </sheetView>
  </sheetViews>
  <sheetFormatPr defaultColWidth="10.875" defaultRowHeight="15.75" x14ac:dyDescent="0.25"/>
  <cols>
    <col min="1" max="1" width="64.5" style="94" customWidth="1"/>
    <col min="2" max="2" width="10.125" style="125" customWidth="1"/>
    <col min="3" max="3" width="15.875" style="126" customWidth="1"/>
    <col min="4" max="4" width="13.375" style="123" customWidth="1"/>
    <col min="5" max="5" width="14" style="127" customWidth="1"/>
    <col min="6" max="6" width="14" style="123" customWidth="1"/>
    <col min="7" max="7" width="2.375" style="94" customWidth="1"/>
    <col min="8" max="9" width="10.875" style="123"/>
    <col min="10" max="10" width="10.875" style="123" customWidth="1"/>
    <col min="11" max="11" width="13.375" style="123" customWidth="1"/>
    <col min="12" max="16384" width="10.875" style="123"/>
  </cols>
  <sheetData>
    <row r="1" spans="1:27" x14ac:dyDescent="0.25">
      <c r="A1" s="94" t="s">
        <v>534</v>
      </c>
    </row>
    <row r="2" spans="1:27" ht="20.25" customHeight="1" x14ac:dyDescent="0.25">
      <c r="A2" s="191"/>
      <c r="B2" s="190" t="s">
        <v>485</v>
      </c>
      <c r="C2" s="190"/>
      <c r="D2" s="190"/>
      <c r="E2" s="190"/>
      <c r="F2" s="190"/>
      <c r="G2" s="114"/>
      <c r="H2" s="189" t="s">
        <v>486</v>
      </c>
      <c r="I2" s="189"/>
      <c r="J2" s="189"/>
      <c r="K2" s="189"/>
      <c r="L2" s="189"/>
      <c r="M2" s="189"/>
      <c r="N2" s="189"/>
      <c r="O2" s="189"/>
      <c r="P2" s="189"/>
      <c r="Q2" s="189"/>
      <c r="R2" s="189"/>
      <c r="S2" s="189"/>
      <c r="T2" s="189"/>
      <c r="U2" s="189"/>
      <c r="V2" s="189"/>
      <c r="W2" s="189"/>
      <c r="X2" s="189"/>
      <c r="Y2" s="189"/>
      <c r="Z2" s="189"/>
      <c r="AA2" s="189"/>
    </row>
    <row r="3" spans="1:27" s="124" customFormat="1" ht="56.1" customHeight="1" x14ac:dyDescent="0.25">
      <c r="A3" s="192"/>
      <c r="B3" s="155" t="s">
        <v>156</v>
      </c>
      <c r="C3" s="139" t="s">
        <v>157</v>
      </c>
      <c r="D3" s="139" t="s">
        <v>484</v>
      </c>
      <c r="E3" s="156" t="s">
        <v>159</v>
      </c>
      <c r="F3" s="139" t="s">
        <v>160</v>
      </c>
      <c r="G3" s="139"/>
      <c r="H3" s="88" t="s">
        <v>2</v>
      </c>
      <c r="I3" s="88" t="s">
        <v>3</v>
      </c>
      <c r="J3" s="88" t="s">
        <v>458</v>
      </c>
      <c r="K3" s="88" t="s">
        <v>471</v>
      </c>
      <c r="L3" s="88" t="s">
        <v>460</v>
      </c>
      <c r="M3" s="88" t="s">
        <v>472</v>
      </c>
      <c r="N3" s="88" t="s">
        <v>462</v>
      </c>
      <c r="O3" s="88" t="s">
        <v>463</v>
      </c>
      <c r="P3" s="88" t="s">
        <v>473</v>
      </c>
      <c r="Q3" s="88" t="s">
        <v>465</v>
      </c>
      <c r="R3" s="88" t="s">
        <v>12</v>
      </c>
      <c r="S3" s="88" t="s">
        <v>466</v>
      </c>
      <c r="T3" s="88" t="s">
        <v>456</v>
      </c>
      <c r="U3" s="88" t="s">
        <v>457</v>
      </c>
      <c r="V3" s="88" t="s">
        <v>16</v>
      </c>
      <c r="W3" s="88" t="s">
        <v>17</v>
      </c>
      <c r="X3" s="88" t="s">
        <v>467</v>
      </c>
      <c r="Y3" s="88" t="s">
        <v>468</v>
      </c>
      <c r="Z3" s="88" t="s">
        <v>20</v>
      </c>
      <c r="AA3" s="88" t="s">
        <v>474</v>
      </c>
    </row>
    <row r="4" spans="1:27" s="89" customFormat="1" ht="15.75" customHeight="1" x14ac:dyDescent="0.25">
      <c r="A4" s="111" t="s">
        <v>527</v>
      </c>
      <c r="B4" s="153"/>
      <c r="C4" s="103"/>
      <c r="D4" s="103"/>
      <c r="E4" s="154"/>
      <c r="F4" s="103"/>
      <c r="G4" s="103"/>
    </row>
    <row r="5" spans="1:27" x14ac:dyDescent="0.25">
      <c r="A5" s="142" t="s">
        <v>489</v>
      </c>
      <c r="B5" s="133">
        <v>4.49</v>
      </c>
      <c r="C5" s="134" t="s">
        <v>185</v>
      </c>
      <c r="D5" s="135" t="s">
        <v>79</v>
      </c>
      <c r="E5" s="136">
        <v>158</v>
      </c>
      <c r="F5" s="137">
        <v>0.52100000000000002</v>
      </c>
      <c r="G5" s="140"/>
      <c r="H5" s="132">
        <v>93</v>
      </c>
      <c r="I5" s="132">
        <v>0.43</v>
      </c>
      <c r="J5" s="132">
        <v>0.32</v>
      </c>
      <c r="K5" s="132">
        <v>22.21</v>
      </c>
      <c r="L5" s="132">
        <v>5</v>
      </c>
      <c r="M5" s="132">
        <v>6.9</v>
      </c>
      <c r="N5" s="132">
        <v>0</v>
      </c>
      <c r="O5" s="132">
        <v>5.3999999999999999E-2</v>
      </c>
      <c r="P5" s="132">
        <v>0.38</v>
      </c>
      <c r="Q5" s="132">
        <v>4.0999999999999996</v>
      </c>
      <c r="R5" s="132">
        <v>2.4E-2</v>
      </c>
      <c r="S5" s="132">
        <v>0</v>
      </c>
      <c r="T5" s="132">
        <v>5</v>
      </c>
      <c r="U5" s="132">
        <v>0.11799999999999999</v>
      </c>
      <c r="V5" s="132">
        <v>9</v>
      </c>
      <c r="W5" s="132">
        <v>0.17</v>
      </c>
      <c r="X5" s="132">
        <v>8</v>
      </c>
      <c r="Y5" s="132">
        <v>164</v>
      </c>
      <c r="Z5" s="132">
        <v>2</v>
      </c>
      <c r="AA5" s="132">
        <v>0.06</v>
      </c>
    </row>
    <row r="6" spans="1:27" x14ac:dyDescent="0.25">
      <c r="A6" s="142" t="s">
        <v>35</v>
      </c>
      <c r="B6" s="133">
        <v>1.99</v>
      </c>
      <c r="C6" s="134" t="s">
        <v>166</v>
      </c>
      <c r="D6" s="135" t="s">
        <v>36</v>
      </c>
      <c r="E6" s="136">
        <v>118</v>
      </c>
      <c r="F6" s="137">
        <v>0.39800000000000002</v>
      </c>
      <c r="G6" s="140"/>
      <c r="H6" s="132">
        <v>105</v>
      </c>
      <c r="I6" s="132">
        <v>1.29</v>
      </c>
      <c r="J6" s="132">
        <v>0.39</v>
      </c>
      <c r="K6" s="132">
        <v>26.95</v>
      </c>
      <c r="L6" s="132">
        <v>4</v>
      </c>
      <c r="M6" s="132">
        <v>10.3</v>
      </c>
      <c r="N6" s="132">
        <v>0</v>
      </c>
      <c r="O6" s="132">
        <v>0.433</v>
      </c>
      <c r="P6" s="132">
        <v>0.12</v>
      </c>
      <c r="Q6" s="132">
        <v>0.6</v>
      </c>
      <c r="R6" s="132">
        <v>3.6999999999999998E-2</v>
      </c>
      <c r="S6" s="132">
        <v>0</v>
      </c>
      <c r="T6" s="132">
        <v>24</v>
      </c>
      <c r="U6" s="132">
        <v>0.78500000000000003</v>
      </c>
      <c r="V6" s="132">
        <v>6</v>
      </c>
      <c r="W6" s="132">
        <v>0.31</v>
      </c>
      <c r="X6" s="132">
        <v>32</v>
      </c>
      <c r="Y6" s="132">
        <v>422</v>
      </c>
      <c r="Z6" s="132">
        <v>1</v>
      </c>
      <c r="AA6" s="132">
        <v>0.18</v>
      </c>
    </row>
    <row r="7" spans="1:27" x14ac:dyDescent="0.25">
      <c r="A7" s="142" t="s">
        <v>524</v>
      </c>
      <c r="B7" s="133">
        <v>7.39</v>
      </c>
      <c r="C7" s="134" t="s">
        <v>210</v>
      </c>
      <c r="D7" s="135" t="s">
        <v>59</v>
      </c>
      <c r="E7" s="136">
        <v>155</v>
      </c>
      <c r="F7" s="137">
        <v>1.1229</v>
      </c>
      <c r="G7" s="140"/>
      <c r="H7" s="132">
        <v>79</v>
      </c>
      <c r="I7" s="132">
        <v>0.65</v>
      </c>
      <c r="J7" s="132">
        <v>0.99</v>
      </c>
      <c r="K7" s="132">
        <v>18.86</v>
      </c>
      <c r="L7" s="132">
        <v>3</v>
      </c>
      <c r="M7" s="132">
        <v>3.9</v>
      </c>
      <c r="N7" s="132">
        <v>0</v>
      </c>
      <c r="O7" s="132">
        <v>9.0999999999999998E-2</v>
      </c>
      <c r="P7" s="132">
        <v>0.74</v>
      </c>
      <c r="Q7" s="132">
        <v>25.4</v>
      </c>
      <c r="R7" s="132">
        <v>0.05</v>
      </c>
      <c r="S7" s="132">
        <v>0</v>
      </c>
      <c r="T7" s="132">
        <v>11</v>
      </c>
      <c r="U7" s="132">
        <v>0.80600000000000005</v>
      </c>
      <c r="V7" s="132">
        <v>12</v>
      </c>
      <c r="W7" s="132">
        <v>0.28000000000000003</v>
      </c>
      <c r="X7" s="132">
        <v>8</v>
      </c>
      <c r="Y7" s="132">
        <v>84</v>
      </c>
      <c r="Z7" s="132">
        <v>2</v>
      </c>
      <c r="AA7" s="132">
        <v>0.11</v>
      </c>
    </row>
    <row r="8" spans="1:27" x14ac:dyDescent="0.25">
      <c r="A8" s="142" t="s">
        <v>517</v>
      </c>
      <c r="B8" s="133">
        <v>0.8</v>
      </c>
      <c r="C8" s="134" t="s">
        <v>74</v>
      </c>
      <c r="D8" s="135" t="s">
        <v>74</v>
      </c>
      <c r="E8" s="136">
        <v>140</v>
      </c>
      <c r="F8" s="137">
        <v>0.8</v>
      </c>
      <c r="G8" s="140"/>
      <c r="H8" s="132">
        <v>69</v>
      </c>
      <c r="I8" s="132">
        <v>1.27</v>
      </c>
      <c r="J8" s="132">
        <v>0.21</v>
      </c>
      <c r="K8" s="132">
        <v>17.559999999999999</v>
      </c>
      <c r="L8" s="132">
        <v>17</v>
      </c>
      <c r="M8" s="132">
        <v>82.7</v>
      </c>
      <c r="N8" s="132">
        <v>0</v>
      </c>
      <c r="O8" s="132">
        <v>0.111</v>
      </c>
      <c r="P8" s="132">
        <v>0.21</v>
      </c>
      <c r="Q8" s="132">
        <v>0</v>
      </c>
      <c r="R8" s="132">
        <v>9.5000000000000001E-2</v>
      </c>
      <c r="S8" s="132">
        <v>0</v>
      </c>
      <c r="T8" s="132">
        <v>48</v>
      </c>
      <c r="U8" s="132">
        <v>0.59499999999999997</v>
      </c>
      <c r="V8" s="132">
        <v>60</v>
      </c>
      <c r="W8" s="132">
        <v>0.18</v>
      </c>
      <c r="X8" s="132">
        <v>15</v>
      </c>
      <c r="Y8" s="132">
        <v>232</v>
      </c>
      <c r="Z8" s="132">
        <v>1</v>
      </c>
      <c r="AA8" s="132">
        <v>0.11</v>
      </c>
    </row>
    <row r="9" spans="1:27" x14ac:dyDescent="0.25">
      <c r="A9" s="142" t="s">
        <v>516</v>
      </c>
      <c r="B9" s="133">
        <v>1.59</v>
      </c>
      <c r="C9" s="138" t="s">
        <v>168</v>
      </c>
      <c r="D9" s="135" t="s">
        <v>44</v>
      </c>
      <c r="E9" s="136">
        <v>92</v>
      </c>
      <c r="F9" s="137">
        <v>0.32219999999999999</v>
      </c>
      <c r="G9" s="140"/>
      <c r="H9" s="132">
        <v>26</v>
      </c>
      <c r="I9" s="132">
        <v>2.85</v>
      </c>
      <c r="J9" s="132">
        <v>0.1</v>
      </c>
      <c r="K9" s="132">
        <v>4.93</v>
      </c>
      <c r="L9" s="132">
        <v>47</v>
      </c>
      <c r="M9" s="132">
        <v>36.9</v>
      </c>
      <c r="N9" s="132">
        <v>0</v>
      </c>
      <c r="O9" s="132">
        <v>0.12</v>
      </c>
      <c r="P9" s="132">
        <v>1.21</v>
      </c>
      <c r="Q9" s="132">
        <v>81.099999999999994</v>
      </c>
      <c r="R9" s="132">
        <v>5.0999999999999997E-2</v>
      </c>
      <c r="S9" s="132">
        <v>0</v>
      </c>
      <c r="T9" s="132">
        <v>28</v>
      </c>
      <c r="U9" s="132">
        <v>0.42099999999999999</v>
      </c>
      <c r="V9" s="132">
        <v>47</v>
      </c>
      <c r="W9" s="132">
        <v>0.56000000000000005</v>
      </c>
      <c r="X9" s="132">
        <v>18</v>
      </c>
      <c r="Y9" s="132">
        <v>166</v>
      </c>
      <c r="Z9" s="132">
        <v>22</v>
      </c>
      <c r="AA9" s="132">
        <v>0.28000000000000003</v>
      </c>
    </row>
    <row r="10" spans="1:27" x14ac:dyDescent="0.25">
      <c r="A10" s="142" t="s">
        <v>101</v>
      </c>
      <c r="B10" s="133">
        <v>1.49</v>
      </c>
      <c r="C10" s="134" t="s">
        <v>196</v>
      </c>
      <c r="D10" s="135" t="s">
        <v>59</v>
      </c>
      <c r="E10" s="136">
        <v>89</v>
      </c>
      <c r="F10" s="137">
        <v>0.158</v>
      </c>
      <c r="G10" s="140"/>
      <c r="H10" s="132">
        <v>28</v>
      </c>
      <c r="I10" s="132">
        <v>1.27</v>
      </c>
      <c r="J10" s="132">
        <v>0.14000000000000001</v>
      </c>
      <c r="K10" s="132">
        <v>6.56</v>
      </c>
      <c r="L10" s="132">
        <v>50</v>
      </c>
      <c r="M10" s="132">
        <v>50.7</v>
      </c>
      <c r="N10" s="132">
        <v>0</v>
      </c>
      <c r="O10" s="132">
        <v>0.186</v>
      </c>
      <c r="P10" s="132">
        <v>0.1</v>
      </c>
      <c r="Q10" s="132">
        <v>34</v>
      </c>
      <c r="R10" s="132">
        <v>5.7000000000000002E-2</v>
      </c>
      <c r="S10" s="132">
        <v>0</v>
      </c>
      <c r="T10" s="132">
        <v>16</v>
      </c>
      <c r="U10" s="132">
        <v>0.372</v>
      </c>
      <c r="V10" s="132">
        <v>40</v>
      </c>
      <c r="W10" s="132">
        <v>0.71</v>
      </c>
      <c r="X10" s="132">
        <v>14</v>
      </c>
      <c r="Y10" s="132">
        <v>216</v>
      </c>
      <c r="Z10" s="132">
        <v>24</v>
      </c>
      <c r="AA10" s="132">
        <v>0.2</v>
      </c>
    </row>
    <row r="11" spans="1:27" x14ac:dyDescent="0.25">
      <c r="A11" s="142" t="s">
        <v>92</v>
      </c>
      <c r="B11" s="133">
        <v>1.79</v>
      </c>
      <c r="C11" s="134" t="s">
        <v>189</v>
      </c>
      <c r="D11" s="135" t="s">
        <v>59</v>
      </c>
      <c r="E11" s="136">
        <v>128</v>
      </c>
      <c r="F11" s="137">
        <v>0.2525</v>
      </c>
      <c r="G11" s="140"/>
      <c r="H11" s="132">
        <v>52</v>
      </c>
      <c r="I11" s="132">
        <v>1.19</v>
      </c>
      <c r="J11" s="132">
        <v>0.31</v>
      </c>
      <c r="K11" s="132">
        <v>12.26</v>
      </c>
      <c r="L11" s="132">
        <v>1069</v>
      </c>
      <c r="M11" s="132">
        <v>7.6</v>
      </c>
      <c r="N11" s="132">
        <v>0</v>
      </c>
      <c r="O11" s="132">
        <v>0.17699999999999999</v>
      </c>
      <c r="P11" s="132">
        <v>0.84</v>
      </c>
      <c r="Q11" s="132">
        <v>16.899999999999999</v>
      </c>
      <c r="R11" s="132">
        <v>8.4000000000000005E-2</v>
      </c>
      <c r="S11" s="132">
        <v>0</v>
      </c>
      <c r="T11" s="132">
        <v>24</v>
      </c>
      <c r="U11" s="132">
        <v>1.258</v>
      </c>
      <c r="V11" s="132">
        <v>42</v>
      </c>
      <c r="W11" s="132">
        <v>0.38</v>
      </c>
      <c r="X11" s="132">
        <v>15</v>
      </c>
      <c r="Y11" s="132">
        <v>410</v>
      </c>
      <c r="Z11" s="132">
        <v>88</v>
      </c>
      <c r="AA11" s="132">
        <v>0.31</v>
      </c>
    </row>
    <row r="12" spans="1:27" x14ac:dyDescent="0.25">
      <c r="A12" s="142" t="s">
        <v>490</v>
      </c>
      <c r="B12" s="133">
        <v>0.69</v>
      </c>
      <c r="C12" s="134" t="s">
        <v>208</v>
      </c>
      <c r="D12" s="135" t="s">
        <v>44</v>
      </c>
      <c r="E12" s="136">
        <v>73</v>
      </c>
      <c r="F12" s="137">
        <v>0.12255000000000001</v>
      </c>
      <c r="G12" s="140"/>
      <c r="H12" s="132">
        <v>18</v>
      </c>
      <c r="I12" s="132">
        <v>0.47</v>
      </c>
      <c r="J12" s="132">
        <v>0.14000000000000001</v>
      </c>
      <c r="K12" s="132">
        <v>4.04</v>
      </c>
      <c r="L12" s="132">
        <v>407</v>
      </c>
      <c r="M12" s="132">
        <v>2</v>
      </c>
      <c r="N12" s="132">
        <v>0</v>
      </c>
      <c r="O12" s="132">
        <v>8.2000000000000003E-2</v>
      </c>
      <c r="P12" s="132">
        <v>0.54</v>
      </c>
      <c r="Q12" s="132">
        <v>7.2</v>
      </c>
      <c r="R12" s="132">
        <v>1.2999999999999999E-2</v>
      </c>
      <c r="S12" s="132">
        <v>0</v>
      </c>
      <c r="T12" s="132">
        <v>7</v>
      </c>
      <c r="U12" s="132">
        <v>0.40300000000000002</v>
      </c>
      <c r="V12" s="132">
        <v>18</v>
      </c>
      <c r="W12" s="132">
        <v>0.47</v>
      </c>
      <c r="X12" s="132">
        <v>6</v>
      </c>
      <c r="Y12" s="132">
        <v>131</v>
      </c>
      <c r="Z12" s="132">
        <v>31</v>
      </c>
      <c r="AA12" s="132">
        <v>0.19</v>
      </c>
    </row>
    <row r="13" spans="1:27" x14ac:dyDescent="0.25">
      <c r="A13" s="142" t="s">
        <v>523</v>
      </c>
      <c r="B13" s="133">
        <v>0.69</v>
      </c>
      <c r="C13" s="134" t="s">
        <v>209</v>
      </c>
      <c r="D13" s="135" t="s">
        <v>44</v>
      </c>
      <c r="E13" s="136">
        <v>82</v>
      </c>
      <c r="F13" s="137">
        <v>0.13089999999999999</v>
      </c>
      <c r="G13" s="140"/>
      <c r="H13" s="132">
        <v>55</v>
      </c>
      <c r="I13" s="132">
        <v>1.88</v>
      </c>
      <c r="J13" s="132">
        <v>1</v>
      </c>
      <c r="K13" s="132">
        <v>11.76</v>
      </c>
      <c r="L13" s="132">
        <v>2</v>
      </c>
      <c r="M13" s="132">
        <v>1.5</v>
      </c>
      <c r="N13" s="132">
        <v>0</v>
      </c>
      <c r="O13" s="132">
        <v>0.03</v>
      </c>
      <c r="P13" s="132">
        <v>7.0000000000000007E-2</v>
      </c>
      <c r="Q13" s="132">
        <v>0</v>
      </c>
      <c r="R13" s="132">
        <v>3.2000000000000001E-2</v>
      </c>
      <c r="S13" s="132">
        <v>0</v>
      </c>
      <c r="T13" s="132">
        <v>30</v>
      </c>
      <c r="U13" s="132">
        <v>0.82399999999999995</v>
      </c>
      <c r="V13" s="132">
        <v>2</v>
      </c>
      <c r="W13" s="132">
        <v>0.22</v>
      </c>
      <c r="X13" s="132">
        <v>11</v>
      </c>
      <c r="Y13" s="132">
        <v>108</v>
      </c>
      <c r="Z13" s="132">
        <v>168</v>
      </c>
      <c r="AA13" s="132">
        <v>0.26</v>
      </c>
    </row>
    <row r="14" spans="1:27" x14ac:dyDescent="0.25">
      <c r="A14" s="142" t="s">
        <v>491</v>
      </c>
      <c r="B14" s="133">
        <v>0.69</v>
      </c>
      <c r="C14" s="134" t="s">
        <v>208</v>
      </c>
      <c r="D14" s="135" t="s">
        <v>44</v>
      </c>
      <c r="E14" s="136">
        <v>76.5</v>
      </c>
      <c r="F14" s="137">
        <v>0.12839999999999999</v>
      </c>
      <c r="G14" s="140"/>
      <c r="H14" s="132">
        <v>17</v>
      </c>
      <c r="I14" s="132">
        <v>0.86</v>
      </c>
      <c r="J14" s="132">
        <v>0.35</v>
      </c>
      <c r="K14" s="132">
        <v>3.3</v>
      </c>
      <c r="L14" s="132">
        <v>14</v>
      </c>
      <c r="M14" s="132">
        <v>2.1</v>
      </c>
      <c r="N14" s="132">
        <v>0</v>
      </c>
      <c r="O14" s="132">
        <v>2.3E-2</v>
      </c>
      <c r="P14" s="132">
        <v>0.02</v>
      </c>
      <c r="Q14" s="132">
        <v>29.8</v>
      </c>
      <c r="R14" s="132">
        <v>1.2E-2</v>
      </c>
      <c r="S14" s="132">
        <v>0</v>
      </c>
      <c r="T14" s="132">
        <v>21</v>
      </c>
      <c r="U14" s="132">
        <v>0.158</v>
      </c>
      <c r="V14" s="132">
        <v>29</v>
      </c>
      <c r="W14" s="132">
        <v>0.81</v>
      </c>
      <c r="X14" s="132">
        <v>10</v>
      </c>
      <c r="Y14" s="132">
        <v>73</v>
      </c>
      <c r="Z14" s="132">
        <v>2</v>
      </c>
      <c r="AA14" s="132">
        <v>0.15</v>
      </c>
    </row>
    <row r="15" spans="1:27" x14ac:dyDescent="0.25">
      <c r="A15" s="142" t="s">
        <v>525</v>
      </c>
      <c r="B15" s="133">
        <v>3.99</v>
      </c>
      <c r="C15" s="134" t="s">
        <v>165</v>
      </c>
      <c r="D15" s="135" t="s">
        <v>38</v>
      </c>
      <c r="E15" s="136">
        <v>260</v>
      </c>
      <c r="F15" s="137">
        <v>1.14378</v>
      </c>
      <c r="G15" s="140"/>
      <c r="H15" s="132">
        <v>73</v>
      </c>
      <c r="I15" s="132">
        <v>4.9400000000000004</v>
      </c>
      <c r="J15" s="132">
        <v>1.04</v>
      </c>
      <c r="K15" s="132">
        <v>14.64</v>
      </c>
      <c r="L15" s="132">
        <v>1771</v>
      </c>
      <c r="M15" s="132">
        <v>106.6</v>
      </c>
      <c r="N15" s="132">
        <v>0</v>
      </c>
      <c r="O15" s="132">
        <v>0.39500000000000002</v>
      </c>
      <c r="P15" s="132">
        <v>2.21</v>
      </c>
      <c r="Q15" s="132">
        <v>2124.1999999999998</v>
      </c>
      <c r="R15" s="132">
        <v>0.13800000000000001</v>
      </c>
      <c r="S15" s="132">
        <v>0</v>
      </c>
      <c r="T15" s="132">
        <v>34</v>
      </c>
      <c r="U15" s="132">
        <v>1.3</v>
      </c>
      <c r="V15" s="132">
        <v>187</v>
      </c>
      <c r="W15" s="132">
        <v>2.34</v>
      </c>
      <c r="X15" s="132">
        <v>47</v>
      </c>
      <c r="Y15" s="132">
        <v>593</v>
      </c>
      <c r="Z15" s="132">
        <v>60</v>
      </c>
      <c r="AA15" s="132">
        <v>0.62</v>
      </c>
    </row>
    <row r="16" spans="1:27" x14ac:dyDescent="0.25">
      <c r="A16" s="142" t="s">
        <v>501</v>
      </c>
      <c r="B16" s="133">
        <v>0.69</v>
      </c>
      <c r="C16" s="134" t="s">
        <v>167</v>
      </c>
      <c r="D16" s="135" t="s">
        <v>40</v>
      </c>
      <c r="E16" s="136">
        <v>143</v>
      </c>
      <c r="F16" s="137">
        <v>0.2576</v>
      </c>
      <c r="G16" s="140"/>
      <c r="H16" s="132">
        <v>33</v>
      </c>
      <c r="I16" s="132">
        <v>4.03</v>
      </c>
      <c r="J16" s="132">
        <v>0.72</v>
      </c>
      <c r="K16" s="132">
        <v>4.87</v>
      </c>
      <c r="L16" s="132">
        <v>703</v>
      </c>
      <c r="M16" s="132">
        <v>20.5</v>
      </c>
      <c r="N16" s="132">
        <v>0</v>
      </c>
      <c r="O16" s="132">
        <v>0.14299999999999999</v>
      </c>
      <c r="P16" s="132">
        <v>2.78</v>
      </c>
      <c r="Q16" s="132">
        <v>661.8</v>
      </c>
      <c r="R16" s="132">
        <v>2.3E-2</v>
      </c>
      <c r="S16" s="132">
        <v>0</v>
      </c>
      <c r="T16" s="132">
        <v>141</v>
      </c>
      <c r="U16" s="132">
        <v>0.55600000000000005</v>
      </c>
      <c r="V16" s="132">
        <v>182</v>
      </c>
      <c r="W16" s="132">
        <v>3.3</v>
      </c>
      <c r="X16" s="132">
        <v>109</v>
      </c>
      <c r="Y16" s="132">
        <v>496</v>
      </c>
      <c r="Z16" s="132">
        <v>462</v>
      </c>
      <c r="AA16" s="132">
        <v>0.66</v>
      </c>
    </row>
    <row r="17" spans="1:27" x14ac:dyDescent="0.25">
      <c r="A17" s="142" t="s">
        <v>87</v>
      </c>
      <c r="B17" s="133">
        <v>1.29</v>
      </c>
      <c r="C17" s="134" t="s">
        <v>88</v>
      </c>
      <c r="D17" s="135" t="s">
        <v>88</v>
      </c>
      <c r="E17" s="136">
        <v>182</v>
      </c>
      <c r="F17" s="137">
        <v>1.29</v>
      </c>
      <c r="G17" s="140"/>
      <c r="H17" s="132">
        <v>33</v>
      </c>
      <c r="I17" s="132">
        <v>1.6</v>
      </c>
      <c r="J17" s="132">
        <v>0.36</v>
      </c>
      <c r="K17" s="132">
        <v>7.08</v>
      </c>
      <c r="L17" s="132">
        <v>76</v>
      </c>
      <c r="M17" s="132">
        <v>24.9</v>
      </c>
      <c r="N17" s="132">
        <v>0</v>
      </c>
      <c r="O17" s="132">
        <v>0.1416</v>
      </c>
      <c r="P17" s="132">
        <v>0.98</v>
      </c>
      <c r="Q17" s="132">
        <v>14.4</v>
      </c>
      <c r="R17" s="132">
        <v>6.7000000000000004E-2</v>
      </c>
      <c r="S17" s="132">
        <v>0</v>
      </c>
      <c r="T17" s="132">
        <v>27</v>
      </c>
      <c r="U17" s="132">
        <v>1.081</v>
      </c>
      <c r="V17" s="132">
        <v>18</v>
      </c>
      <c r="W17" s="132">
        <v>0.49</v>
      </c>
      <c r="X17" s="132">
        <v>20</v>
      </c>
      <c r="Y17" s="132">
        <v>431</v>
      </c>
      <c r="Z17" s="132">
        <v>9</v>
      </c>
      <c r="AA17" s="132">
        <v>0.31</v>
      </c>
    </row>
    <row r="18" spans="1:27" x14ac:dyDescent="0.25">
      <c r="A18" s="142" t="s">
        <v>492</v>
      </c>
      <c r="B18" s="133">
        <v>0.79</v>
      </c>
      <c r="C18" s="134" t="s">
        <v>179</v>
      </c>
      <c r="D18" s="135" t="s">
        <v>42</v>
      </c>
      <c r="E18" s="136">
        <v>60.7</v>
      </c>
      <c r="F18" s="137">
        <v>0.1128</v>
      </c>
      <c r="G18" s="140"/>
      <c r="H18" s="132">
        <v>15</v>
      </c>
      <c r="I18" s="132">
        <v>0.73</v>
      </c>
      <c r="J18" s="132">
        <v>0.18</v>
      </c>
      <c r="K18" s="132">
        <v>3.25</v>
      </c>
      <c r="L18" s="132">
        <v>13</v>
      </c>
      <c r="M18" s="132">
        <v>4.3</v>
      </c>
      <c r="N18" s="132">
        <v>0</v>
      </c>
      <c r="O18" s="132">
        <v>0.06</v>
      </c>
      <c r="P18" s="132">
        <v>0.88</v>
      </c>
      <c r="Q18" s="132">
        <v>1.7</v>
      </c>
      <c r="R18" s="132">
        <v>1.4999999999999999E-2</v>
      </c>
      <c r="S18" s="132">
        <v>0</v>
      </c>
      <c r="T18" s="132">
        <v>6</v>
      </c>
      <c r="U18" s="132">
        <v>0.60699999999999998</v>
      </c>
      <c r="V18" s="132">
        <v>9</v>
      </c>
      <c r="W18" s="132">
        <v>0.59</v>
      </c>
      <c r="X18" s="132">
        <v>9</v>
      </c>
      <c r="Y18" s="132">
        <v>182</v>
      </c>
      <c r="Z18" s="132">
        <v>290</v>
      </c>
      <c r="AA18" s="132">
        <v>0.13</v>
      </c>
    </row>
    <row r="19" spans="1:27" x14ac:dyDescent="0.25">
      <c r="A19" s="113" t="s">
        <v>503</v>
      </c>
    </row>
    <row r="20" spans="1:27" x14ac:dyDescent="0.25">
      <c r="A20" s="142" t="s">
        <v>522</v>
      </c>
      <c r="B20" s="133">
        <v>0.99</v>
      </c>
      <c r="C20" s="134" t="s">
        <v>204</v>
      </c>
      <c r="D20" s="135" t="s">
        <v>124</v>
      </c>
      <c r="E20" s="136">
        <v>47.5</v>
      </c>
      <c r="F20" s="137">
        <v>0.13800000000000001</v>
      </c>
      <c r="G20" s="140"/>
      <c r="H20" s="132">
        <v>182</v>
      </c>
      <c r="I20" s="132">
        <v>6.73</v>
      </c>
      <c r="J20" s="132">
        <v>2.11</v>
      </c>
      <c r="K20" s="132">
        <v>33.85</v>
      </c>
      <c r="L20" s="132">
        <v>8</v>
      </c>
      <c r="M20" s="132">
        <v>0</v>
      </c>
      <c r="N20" s="132">
        <v>0.1</v>
      </c>
      <c r="O20" s="132">
        <v>0.10299999999999999</v>
      </c>
      <c r="P20" s="132">
        <v>0.18</v>
      </c>
      <c r="Q20" s="132">
        <v>0.2</v>
      </c>
      <c r="R20" s="132">
        <v>0.53800000000000003</v>
      </c>
      <c r="S20" s="132">
        <v>0.14000000000000001</v>
      </c>
      <c r="T20" s="132">
        <v>176</v>
      </c>
      <c r="U20" s="132">
        <v>3.984</v>
      </c>
      <c r="V20" s="132">
        <v>17</v>
      </c>
      <c r="W20" s="132">
        <v>1.9</v>
      </c>
      <c r="X20" s="132">
        <v>28</v>
      </c>
      <c r="Y20" s="132">
        <v>116</v>
      </c>
      <c r="Z20" s="132">
        <v>10</v>
      </c>
      <c r="AA20" s="132">
        <v>0.91</v>
      </c>
    </row>
    <row r="21" spans="1:27" x14ac:dyDescent="0.25">
      <c r="A21" s="142" t="s">
        <v>507</v>
      </c>
      <c r="B21" s="133">
        <v>0.99</v>
      </c>
      <c r="C21" s="134" t="s">
        <v>186</v>
      </c>
      <c r="D21" s="135" t="s">
        <v>118</v>
      </c>
      <c r="E21" s="136">
        <v>71.25</v>
      </c>
      <c r="F21" s="137">
        <v>0.155</v>
      </c>
      <c r="G21" s="140"/>
      <c r="H21" s="132">
        <v>264</v>
      </c>
      <c r="I21" s="132">
        <v>9.2899999999999991</v>
      </c>
      <c r="J21" s="132">
        <v>1.08</v>
      </c>
      <c r="K21" s="132">
        <v>60.48</v>
      </c>
      <c r="L21" s="132">
        <v>0</v>
      </c>
      <c r="M21" s="132">
        <v>0</v>
      </c>
      <c r="N21" s="132">
        <v>0</v>
      </c>
      <c r="O21" s="132">
        <v>0.10100000000000001</v>
      </c>
      <c r="P21" s="132">
        <v>0.08</v>
      </c>
      <c r="Q21" s="132">
        <v>0.1</v>
      </c>
      <c r="R21" s="132">
        <v>0.63500000000000001</v>
      </c>
      <c r="S21" s="132">
        <v>0</v>
      </c>
      <c r="T21" s="132">
        <v>279</v>
      </c>
      <c r="U21" s="132">
        <v>5.1139999999999999</v>
      </c>
      <c r="V21" s="132">
        <v>15</v>
      </c>
      <c r="W21" s="132">
        <v>2.35</v>
      </c>
      <c r="X21" s="132">
        <v>38</v>
      </c>
      <c r="Y21" s="132">
        <v>159</v>
      </c>
      <c r="Z21" s="132">
        <v>4</v>
      </c>
      <c r="AA21" s="132">
        <v>1</v>
      </c>
    </row>
    <row r="22" spans="1:27" x14ac:dyDescent="0.25">
      <c r="A22" s="142" t="s">
        <v>493</v>
      </c>
      <c r="B22" s="133">
        <v>0.99</v>
      </c>
      <c r="C22" s="134" t="s">
        <v>203</v>
      </c>
      <c r="D22" s="135" t="s">
        <v>118</v>
      </c>
      <c r="E22" s="136">
        <v>72.5</v>
      </c>
      <c r="F22" s="137">
        <v>0.19</v>
      </c>
      <c r="G22" s="140"/>
      <c r="H22" s="132">
        <v>108</v>
      </c>
      <c r="I22" s="132">
        <v>4.3600000000000003</v>
      </c>
      <c r="J22" s="132">
        <v>1.24</v>
      </c>
      <c r="K22" s="132">
        <v>21.88</v>
      </c>
      <c r="L22" s="132">
        <v>0</v>
      </c>
      <c r="M22" s="132">
        <v>0</v>
      </c>
      <c r="N22" s="132">
        <v>0</v>
      </c>
      <c r="O22" s="132">
        <v>6.8000000000000005E-2</v>
      </c>
      <c r="P22" s="132">
        <v>0.17</v>
      </c>
      <c r="Q22" s="132">
        <v>0.4</v>
      </c>
      <c r="R22" s="132">
        <v>0.113</v>
      </c>
      <c r="S22" s="132">
        <v>0</v>
      </c>
      <c r="T22" s="132">
        <v>15</v>
      </c>
      <c r="U22" s="132">
        <v>2.274</v>
      </c>
      <c r="V22" s="132">
        <v>9</v>
      </c>
      <c r="W22" s="132">
        <v>1.25</v>
      </c>
      <c r="X22" s="132">
        <v>89</v>
      </c>
      <c r="Y22" s="132">
        <v>70</v>
      </c>
      <c r="Z22" s="132">
        <v>3</v>
      </c>
      <c r="AA22" s="132">
        <v>0.97</v>
      </c>
    </row>
    <row r="23" spans="1:27" x14ac:dyDescent="0.25">
      <c r="A23" s="142" t="s">
        <v>509</v>
      </c>
      <c r="B23" s="133">
        <v>2.69</v>
      </c>
      <c r="C23" s="134" t="s">
        <v>165</v>
      </c>
      <c r="D23" s="135" t="s">
        <v>30</v>
      </c>
      <c r="E23" s="136">
        <v>50.5</v>
      </c>
      <c r="F23" s="137">
        <v>0.1497</v>
      </c>
      <c r="G23" s="140"/>
      <c r="H23" s="132">
        <v>62</v>
      </c>
      <c r="I23" s="132">
        <v>1.38</v>
      </c>
      <c r="J23" s="132">
        <v>0.49</v>
      </c>
      <c r="K23" s="132">
        <v>12.92</v>
      </c>
      <c r="L23" s="132">
        <v>0</v>
      </c>
      <c r="M23" s="132">
        <v>0</v>
      </c>
      <c r="N23" s="132">
        <v>0</v>
      </c>
      <c r="O23" s="132">
        <v>6.2E-2</v>
      </c>
      <c r="P23" s="132">
        <v>0.09</v>
      </c>
      <c r="Q23" s="132">
        <v>0.1</v>
      </c>
      <c r="R23" s="132">
        <v>0.09</v>
      </c>
      <c r="S23" s="132">
        <v>0</v>
      </c>
      <c r="T23" s="132">
        <v>5</v>
      </c>
      <c r="U23" s="132">
        <v>1.2929999999999999</v>
      </c>
      <c r="V23" s="132">
        <v>2</v>
      </c>
      <c r="W23" s="132">
        <v>0.28000000000000003</v>
      </c>
      <c r="X23" s="132">
        <v>20</v>
      </c>
      <c r="Y23" s="132">
        <v>43</v>
      </c>
      <c r="Z23" s="132">
        <v>2</v>
      </c>
      <c r="AA23" s="132">
        <v>0.36</v>
      </c>
    </row>
    <row r="24" spans="1:27" x14ac:dyDescent="0.25">
      <c r="A24" s="142" t="s">
        <v>510</v>
      </c>
      <c r="B24" s="133">
        <v>1.99</v>
      </c>
      <c r="C24" s="134" t="s">
        <v>165</v>
      </c>
      <c r="D24" s="135" t="s">
        <v>30</v>
      </c>
      <c r="E24" s="136">
        <v>39.5</v>
      </c>
      <c r="F24" s="137">
        <v>8.6699999999999999E-2</v>
      </c>
      <c r="G24" s="140"/>
      <c r="H24" s="132">
        <v>51</v>
      </c>
      <c r="I24" s="132">
        <v>1.06</v>
      </c>
      <c r="J24" s="132">
        <v>0.11</v>
      </c>
      <c r="K24" s="132">
        <v>11.13</v>
      </c>
      <c r="L24" s="132">
        <v>0</v>
      </c>
      <c r="M24" s="132">
        <v>0</v>
      </c>
      <c r="N24" s="132">
        <v>0</v>
      </c>
      <c r="O24" s="132">
        <v>3.6999999999999998E-2</v>
      </c>
      <c r="P24" s="132">
        <v>0.02</v>
      </c>
      <c r="Q24" s="132">
        <v>0</v>
      </c>
      <c r="R24" s="132">
        <v>6.4000000000000001E-2</v>
      </c>
      <c r="S24" s="132">
        <v>0</v>
      </c>
      <c r="T24" s="132">
        <v>38</v>
      </c>
      <c r="U24" s="132">
        <v>0.58299999999999996</v>
      </c>
      <c r="V24" s="132">
        <v>4</v>
      </c>
      <c r="W24" s="132">
        <v>0.47</v>
      </c>
      <c r="X24" s="132">
        <v>5</v>
      </c>
      <c r="Y24" s="132">
        <v>14</v>
      </c>
      <c r="Z24" s="132">
        <v>0</v>
      </c>
      <c r="AA24" s="132">
        <v>0.19</v>
      </c>
    </row>
    <row r="25" spans="1:27" x14ac:dyDescent="0.25">
      <c r="A25" s="142" t="s">
        <v>505</v>
      </c>
      <c r="B25" s="133">
        <v>3.99</v>
      </c>
      <c r="C25" s="134" t="s">
        <v>177</v>
      </c>
      <c r="D25" s="135" t="s">
        <v>178</v>
      </c>
      <c r="E25" s="136">
        <v>173</v>
      </c>
      <c r="F25" s="137">
        <v>0.30399999999999999</v>
      </c>
      <c r="G25" s="140"/>
      <c r="H25" s="132">
        <v>168</v>
      </c>
      <c r="I25" s="132">
        <v>4.55</v>
      </c>
      <c r="J25" s="132">
        <v>0.22</v>
      </c>
      <c r="K25" s="132">
        <v>37.090000000000003</v>
      </c>
      <c r="L25" s="132">
        <v>2</v>
      </c>
      <c r="M25" s="132">
        <v>14.4</v>
      </c>
      <c r="N25" s="132">
        <v>0</v>
      </c>
      <c r="O25" s="132">
        <v>0.61199999999999999</v>
      </c>
      <c r="P25" s="132">
        <v>0.12</v>
      </c>
      <c r="Q25" s="132">
        <v>3.5</v>
      </c>
      <c r="R25" s="132">
        <v>0.11600000000000001</v>
      </c>
      <c r="S25" s="132">
        <v>0</v>
      </c>
      <c r="T25" s="132">
        <v>45</v>
      </c>
      <c r="U25" s="132">
        <v>2.3319999999999999</v>
      </c>
      <c r="V25" s="132">
        <v>31</v>
      </c>
      <c r="W25" s="132">
        <v>1.85</v>
      </c>
      <c r="X25" s="132">
        <v>52</v>
      </c>
      <c r="Y25" s="132">
        <v>952</v>
      </c>
      <c r="Z25" s="132">
        <v>24</v>
      </c>
      <c r="AA25" s="132">
        <v>0.61</v>
      </c>
    </row>
    <row r="26" spans="1:27" x14ac:dyDescent="0.25">
      <c r="A26" s="142" t="s">
        <v>502</v>
      </c>
      <c r="B26" s="133">
        <v>1.49</v>
      </c>
      <c r="C26" s="134" t="s">
        <v>164</v>
      </c>
      <c r="D26" s="135" t="s">
        <v>28</v>
      </c>
      <c r="E26" s="136">
        <v>180</v>
      </c>
      <c r="F26" s="137">
        <v>1.49</v>
      </c>
      <c r="G26" s="140"/>
      <c r="H26" s="132">
        <v>162</v>
      </c>
      <c r="I26" s="132">
        <v>3.62</v>
      </c>
      <c r="J26" s="132">
        <v>0.27</v>
      </c>
      <c r="K26" s="132">
        <v>37.28</v>
      </c>
      <c r="L26" s="132">
        <v>1730</v>
      </c>
      <c r="M26" s="132">
        <v>35.299999999999997</v>
      </c>
      <c r="N26" s="132">
        <v>0</v>
      </c>
      <c r="O26" s="132">
        <v>0.51500000000000001</v>
      </c>
      <c r="P26" s="132">
        <v>1.28</v>
      </c>
      <c r="Q26" s="132">
        <v>4.0999999999999996</v>
      </c>
      <c r="R26" s="132">
        <v>0.193</v>
      </c>
      <c r="S26" s="132">
        <v>0</v>
      </c>
      <c r="T26" s="132">
        <v>11</v>
      </c>
      <c r="U26" s="132">
        <v>2.677</v>
      </c>
      <c r="V26" s="132">
        <v>68</v>
      </c>
      <c r="W26" s="132">
        <v>1.24</v>
      </c>
      <c r="X26" s="132">
        <v>49</v>
      </c>
      <c r="Y26" s="132">
        <v>855</v>
      </c>
      <c r="Z26" s="132">
        <v>65</v>
      </c>
      <c r="AA26" s="132">
        <v>0.57999999999999996</v>
      </c>
    </row>
    <row r="27" spans="1:27" x14ac:dyDescent="0.25">
      <c r="A27" s="142" t="s">
        <v>497</v>
      </c>
      <c r="B27" s="133">
        <v>1.19</v>
      </c>
      <c r="C27" s="134" t="s">
        <v>168</v>
      </c>
      <c r="D27" s="135" t="s">
        <v>48</v>
      </c>
      <c r="E27" s="136">
        <v>25.2</v>
      </c>
      <c r="F27" s="137">
        <v>4.7E-2</v>
      </c>
      <c r="G27" s="140"/>
      <c r="H27" s="132">
        <v>66</v>
      </c>
      <c r="I27" s="132">
        <v>2.21</v>
      </c>
      <c r="J27" s="132">
        <v>0.83</v>
      </c>
      <c r="K27" s="132">
        <v>12.36</v>
      </c>
      <c r="L27" s="132">
        <v>0</v>
      </c>
      <c r="M27" s="132">
        <v>0</v>
      </c>
      <c r="N27" s="132">
        <v>0</v>
      </c>
      <c r="O27" s="132">
        <v>2.1999999999999999E-2</v>
      </c>
      <c r="P27" s="132">
        <v>0.06</v>
      </c>
      <c r="Q27" s="132">
        <v>0.1</v>
      </c>
      <c r="R27" s="132">
        <v>0.13300000000000001</v>
      </c>
      <c r="S27" s="132">
        <v>0</v>
      </c>
      <c r="T27" s="132">
        <v>43</v>
      </c>
      <c r="U27" s="132">
        <v>1.1950000000000001</v>
      </c>
      <c r="V27" s="132">
        <v>36</v>
      </c>
      <c r="W27" s="132">
        <v>0.9</v>
      </c>
      <c r="X27" s="132">
        <v>6</v>
      </c>
      <c r="Y27" s="132">
        <v>32</v>
      </c>
      <c r="Z27" s="132">
        <v>122</v>
      </c>
      <c r="AA27" s="132">
        <v>0.18</v>
      </c>
    </row>
    <row r="28" spans="1:27" x14ac:dyDescent="0.25">
      <c r="A28" s="142" t="s">
        <v>512</v>
      </c>
      <c r="B28" s="133">
        <v>2.99</v>
      </c>
      <c r="C28" s="134" t="s">
        <v>171</v>
      </c>
      <c r="D28" s="135" t="s">
        <v>48</v>
      </c>
      <c r="E28" s="136">
        <v>38</v>
      </c>
      <c r="F28" s="137">
        <v>0.16708000000000001</v>
      </c>
      <c r="G28" s="140"/>
      <c r="H28" s="132">
        <v>109</v>
      </c>
      <c r="I28" s="132">
        <v>5.52</v>
      </c>
      <c r="J28" s="132">
        <v>1.75</v>
      </c>
      <c r="K28" s="132">
        <v>17.899999999999999</v>
      </c>
      <c r="L28" s="132">
        <v>0</v>
      </c>
      <c r="M28" s="132">
        <v>0</v>
      </c>
      <c r="N28" s="132">
        <v>0</v>
      </c>
      <c r="O28" s="132">
        <v>0.109</v>
      </c>
      <c r="P28" s="132">
        <v>0.15</v>
      </c>
      <c r="Q28" s="132">
        <v>0.6</v>
      </c>
      <c r="R28" s="132">
        <v>9.1999999999999998E-2</v>
      </c>
      <c r="S28" s="132">
        <v>0</v>
      </c>
      <c r="T28" s="132">
        <v>27</v>
      </c>
      <c r="U28" s="132">
        <v>1.67</v>
      </c>
      <c r="V28" s="132">
        <v>42</v>
      </c>
      <c r="W28" s="132">
        <v>1.03</v>
      </c>
      <c r="X28" s="132">
        <v>32</v>
      </c>
      <c r="Y28" s="132">
        <v>95</v>
      </c>
      <c r="Z28" s="132">
        <v>157</v>
      </c>
      <c r="AA28" s="132">
        <v>0.7</v>
      </c>
    </row>
    <row r="29" spans="1:27" x14ac:dyDescent="0.25">
      <c r="A29" s="142" t="s">
        <v>498</v>
      </c>
      <c r="B29" s="133">
        <v>3.99</v>
      </c>
      <c r="C29" s="134" t="s">
        <v>211</v>
      </c>
      <c r="D29" s="135" t="s">
        <v>44</v>
      </c>
      <c r="E29" s="136">
        <v>40.54</v>
      </c>
      <c r="F29" s="137">
        <v>0.13578999999999999</v>
      </c>
      <c r="G29" s="140"/>
      <c r="H29" s="132">
        <v>154</v>
      </c>
      <c r="I29" s="132">
        <v>5.33</v>
      </c>
      <c r="J29" s="132">
        <v>2.64</v>
      </c>
      <c r="K29" s="132">
        <v>27.45</v>
      </c>
      <c r="L29" s="132">
        <v>0</v>
      </c>
      <c r="M29" s="132">
        <v>0</v>
      </c>
      <c r="N29" s="132">
        <v>0</v>
      </c>
      <c r="O29" s="132">
        <v>4.1000000000000002E-2</v>
      </c>
      <c r="P29" s="132">
        <v>0.17</v>
      </c>
      <c r="Q29" s="132">
        <v>0.8</v>
      </c>
      <c r="R29" s="132">
        <v>0.186</v>
      </c>
      <c r="S29" s="132">
        <v>0</v>
      </c>
      <c r="T29" s="132">
        <v>13</v>
      </c>
      <c r="U29" s="132">
        <v>0.45600000000000002</v>
      </c>
      <c r="V29" s="132">
        <v>21</v>
      </c>
      <c r="W29" s="132">
        <v>1.72</v>
      </c>
      <c r="X29" s="132">
        <v>56</v>
      </c>
      <c r="Y29" s="132">
        <v>147</v>
      </c>
      <c r="Z29" s="132">
        <v>2</v>
      </c>
      <c r="AA29" s="132">
        <v>1.48</v>
      </c>
    </row>
    <row r="30" spans="1:27" x14ac:dyDescent="0.25">
      <c r="A30" s="113" t="s">
        <v>528</v>
      </c>
    </row>
    <row r="31" spans="1:27" x14ac:dyDescent="0.25">
      <c r="A31" s="142" t="s">
        <v>495</v>
      </c>
      <c r="B31" s="133">
        <v>5.99</v>
      </c>
      <c r="C31" s="134" t="s">
        <v>197</v>
      </c>
      <c r="D31" s="135" t="s">
        <v>30</v>
      </c>
      <c r="E31" s="136">
        <v>35.75</v>
      </c>
      <c r="F31" s="137">
        <v>0.79600000000000004</v>
      </c>
      <c r="G31" s="140"/>
      <c r="H31" s="132">
        <v>207</v>
      </c>
      <c r="I31" s="132">
        <v>7.56</v>
      </c>
      <c r="J31" s="132">
        <v>17.850000000000001</v>
      </c>
      <c r="K31" s="132">
        <v>7.7</v>
      </c>
      <c r="L31" s="132">
        <v>0</v>
      </c>
      <c r="M31" s="132">
        <v>0</v>
      </c>
      <c r="N31" s="132">
        <v>0</v>
      </c>
      <c r="O31" s="132">
        <v>4.9000000000000002E-2</v>
      </c>
      <c r="P31" s="132">
        <v>9.16</v>
      </c>
      <c r="Q31" s="132">
        <v>0</v>
      </c>
      <c r="R31" s="132">
        <v>7.2999999999999995E-2</v>
      </c>
      <c r="S31" s="132">
        <v>0</v>
      </c>
      <c r="T31" s="132">
        <v>16</v>
      </c>
      <c r="U31" s="132">
        <v>1.2929999999999999</v>
      </c>
      <c r="V31" s="132">
        <v>96</v>
      </c>
      <c r="W31" s="132">
        <v>1.33</v>
      </c>
      <c r="X31" s="132">
        <v>97</v>
      </c>
      <c r="Y31" s="132">
        <v>262</v>
      </c>
      <c r="Z31" s="132">
        <v>0</v>
      </c>
      <c r="AA31" s="132">
        <v>1.1200000000000001</v>
      </c>
    </row>
    <row r="32" spans="1:27" x14ac:dyDescent="0.25">
      <c r="A32" s="142" t="s">
        <v>518</v>
      </c>
      <c r="B32" s="133">
        <v>7.49</v>
      </c>
      <c r="C32" s="134" t="s">
        <v>199</v>
      </c>
      <c r="D32" s="135" t="s">
        <v>30</v>
      </c>
      <c r="E32" s="136">
        <v>28.35</v>
      </c>
      <c r="F32" s="137">
        <v>0.83399999999999996</v>
      </c>
      <c r="G32" s="140"/>
      <c r="H32" s="132">
        <v>157</v>
      </c>
      <c r="I32" s="132">
        <v>5.17</v>
      </c>
      <c r="J32" s="132">
        <v>12.43</v>
      </c>
      <c r="K32" s="132">
        <v>8.56</v>
      </c>
      <c r="L32" s="132">
        <v>0</v>
      </c>
      <c r="M32" s="132">
        <v>0.1</v>
      </c>
      <c r="N32" s="132">
        <v>0</v>
      </c>
      <c r="O32" s="132">
        <v>0.11799999999999999</v>
      </c>
      <c r="P32" s="132">
        <v>0.26</v>
      </c>
      <c r="Q32" s="132">
        <v>9.6999999999999993</v>
      </c>
      <c r="R32" s="132">
        <v>0.12</v>
      </c>
      <c r="S32" s="132">
        <v>0</v>
      </c>
      <c r="T32" s="132">
        <v>7</v>
      </c>
      <c r="U32" s="132">
        <v>0.30099999999999999</v>
      </c>
      <c r="V32" s="132">
        <v>10</v>
      </c>
      <c r="W32" s="132">
        <v>1.89</v>
      </c>
      <c r="X32" s="132">
        <v>83</v>
      </c>
      <c r="Y32" s="132">
        <v>187</v>
      </c>
      <c r="Z32" s="132">
        <v>3</v>
      </c>
      <c r="AA32" s="132">
        <v>1.64</v>
      </c>
    </row>
    <row r="33" spans="1:27" x14ac:dyDescent="0.25">
      <c r="A33" s="142" t="s">
        <v>519</v>
      </c>
      <c r="B33" s="133">
        <v>4.99</v>
      </c>
      <c r="C33" s="134" t="s">
        <v>198</v>
      </c>
      <c r="D33" s="135" t="s">
        <v>30</v>
      </c>
      <c r="E33" s="136">
        <v>29.25</v>
      </c>
      <c r="F33" s="137">
        <v>0.79459999999999997</v>
      </c>
      <c r="G33" s="140"/>
      <c r="H33" s="132">
        <v>191</v>
      </c>
      <c r="I33" s="132">
        <v>4.45</v>
      </c>
      <c r="J33" s="132">
        <v>19.07</v>
      </c>
      <c r="K33" s="132">
        <v>4.01</v>
      </c>
      <c r="L33" s="132">
        <v>0</v>
      </c>
      <c r="M33" s="132">
        <v>0.4</v>
      </c>
      <c r="N33" s="132">
        <v>0</v>
      </c>
      <c r="O33" s="132">
        <v>0.157</v>
      </c>
      <c r="P33" s="132">
        <v>0.2</v>
      </c>
      <c r="Q33" s="132">
        <v>0.8</v>
      </c>
      <c r="R33" s="132">
        <v>0.1</v>
      </c>
      <c r="S33" s="132">
        <v>0</v>
      </c>
      <c r="T33" s="132">
        <v>29</v>
      </c>
      <c r="U33" s="132">
        <v>0.32900000000000001</v>
      </c>
      <c r="V33" s="132">
        <v>29</v>
      </c>
      <c r="W33" s="132">
        <v>0.85</v>
      </c>
      <c r="X33" s="132">
        <v>46</v>
      </c>
      <c r="Y33" s="132">
        <v>129</v>
      </c>
      <c r="Z33" s="132">
        <v>1</v>
      </c>
      <c r="AA33" s="132">
        <v>0.9</v>
      </c>
    </row>
    <row r="34" spans="1:27" ht="14.25" customHeight="1" x14ac:dyDescent="0.25">
      <c r="A34" s="142" t="s">
        <v>494</v>
      </c>
      <c r="B34" s="133">
        <v>1.39</v>
      </c>
      <c r="C34" s="134" t="s">
        <v>168</v>
      </c>
      <c r="D34" s="135" t="s">
        <v>30</v>
      </c>
      <c r="E34" s="136">
        <v>43</v>
      </c>
      <c r="F34" s="137">
        <v>0.13164999999999999</v>
      </c>
      <c r="G34" s="140"/>
      <c r="H34" s="132">
        <v>57</v>
      </c>
      <c r="I34" s="132">
        <v>3.81</v>
      </c>
      <c r="J34" s="132">
        <v>0.23</v>
      </c>
      <c r="K34" s="132">
        <v>10.199999999999999</v>
      </c>
      <c r="L34" s="132">
        <v>0</v>
      </c>
      <c r="M34" s="132">
        <v>0</v>
      </c>
      <c r="N34" s="132">
        <v>0</v>
      </c>
      <c r="O34" s="132">
        <v>0.03</v>
      </c>
      <c r="P34" s="132">
        <v>0.37</v>
      </c>
      <c r="Q34" s="132">
        <v>1.4</v>
      </c>
      <c r="R34" s="132">
        <v>0.105</v>
      </c>
      <c r="S34" s="132">
        <v>0</v>
      </c>
      <c r="T34" s="132">
        <v>64</v>
      </c>
      <c r="U34" s="132">
        <v>0.217</v>
      </c>
      <c r="V34" s="132">
        <v>12</v>
      </c>
      <c r="W34" s="132">
        <v>0.9</v>
      </c>
      <c r="X34" s="132">
        <v>30</v>
      </c>
      <c r="Y34" s="132">
        <v>153</v>
      </c>
      <c r="Z34" s="132">
        <v>0</v>
      </c>
      <c r="AA34" s="132">
        <v>0.48</v>
      </c>
    </row>
    <row r="35" spans="1:27" x14ac:dyDescent="0.25">
      <c r="A35" s="142" t="s">
        <v>500</v>
      </c>
      <c r="B35" s="133">
        <v>0.79</v>
      </c>
      <c r="C35" s="134" t="s">
        <v>169</v>
      </c>
      <c r="D35" s="135" t="s">
        <v>44</v>
      </c>
      <c r="E35" s="136">
        <v>76</v>
      </c>
      <c r="F35" s="137">
        <v>0.136765</v>
      </c>
      <c r="G35" s="140"/>
      <c r="H35" s="132">
        <v>105</v>
      </c>
      <c r="I35" s="132">
        <v>5.35</v>
      </c>
      <c r="J35" s="132">
        <v>1.88</v>
      </c>
      <c r="K35" s="132">
        <v>17.38</v>
      </c>
      <c r="L35" s="132">
        <v>1</v>
      </c>
      <c r="M35" s="132">
        <v>0.1</v>
      </c>
      <c r="N35" s="132">
        <v>0</v>
      </c>
      <c r="O35" s="132">
        <v>8.7999999999999995E-2</v>
      </c>
      <c r="P35" s="132">
        <v>0.22</v>
      </c>
      <c r="Q35" s="132">
        <v>2.6</v>
      </c>
      <c r="R35" s="132">
        <v>1.9E-2</v>
      </c>
      <c r="S35" s="132">
        <v>0</v>
      </c>
      <c r="T35" s="132">
        <v>31</v>
      </c>
      <c r="U35" s="132">
        <v>9.5000000000000001E-2</v>
      </c>
      <c r="V35" s="132">
        <v>33</v>
      </c>
      <c r="W35" s="132">
        <v>0.74</v>
      </c>
      <c r="X35" s="132">
        <v>18</v>
      </c>
      <c r="Y35" s="132">
        <v>83</v>
      </c>
      <c r="Z35" s="132">
        <v>161</v>
      </c>
      <c r="AA35" s="132">
        <v>0.45</v>
      </c>
    </row>
    <row r="36" spans="1:27" x14ac:dyDescent="0.25">
      <c r="A36" s="142" t="s">
        <v>496</v>
      </c>
      <c r="B36" s="133">
        <v>2.19</v>
      </c>
      <c r="C36" s="134" t="s">
        <v>172</v>
      </c>
      <c r="D36" s="135" t="s">
        <v>50</v>
      </c>
      <c r="E36" s="136">
        <v>32</v>
      </c>
      <c r="F36" s="137">
        <v>0.15168899999999999</v>
      </c>
      <c r="G36" s="140"/>
      <c r="H36" s="132">
        <v>188</v>
      </c>
      <c r="I36" s="132">
        <v>7.7</v>
      </c>
      <c r="J36" s="132">
        <v>15.98</v>
      </c>
      <c r="K36" s="132">
        <v>6.9</v>
      </c>
      <c r="L36" s="132">
        <v>0</v>
      </c>
      <c r="M36" s="132">
        <v>0</v>
      </c>
      <c r="N36" s="132">
        <v>0</v>
      </c>
      <c r="O36" s="132">
        <v>0.13400000000000001</v>
      </c>
      <c r="P36" s="132">
        <v>2.02</v>
      </c>
      <c r="Q36" s="132">
        <v>0.2</v>
      </c>
      <c r="R36" s="132">
        <v>3.4000000000000002E-2</v>
      </c>
      <c r="S36" s="132">
        <v>0</v>
      </c>
      <c r="T36" s="132">
        <v>29</v>
      </c>
      <c r="U36" s="132">
        <v>4.383</v>
      </c>
      <c r="V36" s="132">
        <v>14</v>
      </c>
      <c r="W36" s="132">
        <v>0.61</v>
      </c>
      <c r="X36" s="132">
        <v>51</v>
      </c>
      <c r="Y36" s="132">
        <v>238</v>
      </c>
      <c r="Z36" s="132">
        <v>156</v>
      </c>
      <c r="AA36" s="132">
        <v>0.89</v>
      </c>
    </row>
    <row r="37" spans="1:27" x14ac:dyDescent="0.25">
      <c r="A37" s="142" t="s">
        <v>506</v>
      </c>
      <c r="B37" s="133">
        <v>2.19</v>
      </c>
      <c r="C37" s="134" t="s">
        <v>172</v>
      </c>
      <c r="D37" s="135" t="s">
        <v>50</v>
      </c>
      <c r="E37" s="136">
        <v>36</v>
      </c>
      <c r="F37" s="137">
        <v>0.1706</v>
      </c>
      <c r="G37" s="140"/>
      <c r="H37" s="132">
        <v>187</v>
      </c>
      <c r="I37" s="132">
        <v>9.32</v>
      </c>
      <c r="J37" s="132">
        <v>12.24</v>
      </c>
      <c r="K37" s="132">
        <v>12.83</v>
      </c>
      <c r="L37" s="132">
        <v>0</v>
      </c>
      <c r="M37" s="132">
        <v>0</v>
      </c>
      <c r="N37" s="132">
        <v>0</v>
      </c>
      <c r="O37" s="132">
        <v>0.112</v>
      </c>
      <c r="P37" s="132">
        <v>3.35</v>
      </c>
      <c r="Q37" s="132">
        <v>0.2</v>
      </c>
      <c r="R37" s="132">
        <v>9.7000000000000003E-2</v>
      </c>
      <c r="S37" s="132">
        <v>0</v>
      </c>
      <c r="T37" s="132">
        <v>22</v>
      </c>
      <c r="U37" s="132">
        <v>5.2560000000000002</v>
      </c>
      <c r="V37" s="132">
        <v>13</v>
      </c>
      <c r="W37" s="132">
        <v>0.68</v>
      </c>
      <c r="X37" s="132">
        <v>61</v>
      </c>
      <c r="Y37" s="132">
        <v>241</v>
      </c>
      <c r="Z37" s="132">
        <v>194</v>
      </c>
      <c r="AA37" s="132">
        <v>1.01</v>
      </c>
    </row>
    <row r="38" spans="1:27" x14ac:dyDescent="0.25">
      <c r="A38" s="142" t="s">
        <v>520</v>
      </c>
      <c r="B38" s="133">
        <v>2.29</v>
      </c>
      <c r="C38" s="134" t="s">
        <v>168</v>
      </c>
      <c r="D38" s="135" t="s">
        <v>107</v>
      </c>
      <c r="E38" s="136">
        <v>14</v>
      </c>
      <c r="F38" s="137">
        <v>7.0699999999999999E-2</v>
      </c>
      <c r="G38" s="140"/>
      <c r="H38" s="132">
        <v>100</v>
      </c>
      <c r="I38" s="132">
        <v>0.02</v>
      </c>
      <c r="J38" s="132">
        <v>11.3</v>
      </c>
      <c r="K38" s="132">
        <v>0.1</v>
      </c>
      <c r="L38" s="132">
        <v>115</v>
      </c>
      <c r="M38" s="132">
        <v>0</v>
      </c>
      <c r="N38" s="132">
        <v>0</v>
      </c>
      <c r="O38" s="132">
        <v>1E-3</v>
      </c>
      <c r="P38" s="132">
        <v>1.26</v>
      </c>
      <c r="Q38" s="132">
        <v>13</v>
      </c>
      <c r="R38" s="132">
        <v>1E-3</v>
      </c>
      <c r="S38" s="132">
        <v>0.01</v>
      </c>
      <c r="T38" s="132">
        <v>0</v>
      </c>
      <c r="U38" s="132">
        <v>3.0000000000000001E-3</v>
      </c>
      <c r="V38" s="132">
        <v>0</v>
      </c>
      <c r="W38" s="132">
        <v>0.01</v>
      </c>
      <c r="X38" s="132">
        <v>0</v>
      </c>
      <c r="Y38" s="132">
        <v>3</v>
      </c>
      <c r="Z38" s="132">
        <v>105</v>
      </c>
      <c r="AA38" s="132">
        <v>0</v>
      </c>
    </row>
    <row r="39" spans="1:27" x14ac:dyDescent="0.25">
      <c r="A39" s="113" t="s">
        <v>529</v>
      </c>
    </row>
    <row r="40" spans="1:27" x14ac:dyDescent="0.25">
      <c r="A40" s="142" t="s">
        <v>521</v>
      </c>
      <c r="B40" s="133">
        <v>4.49</v>
      </c>
      <c r="C40" s="134" t="s">
        <v>200</v>
      </c>
      <c r="D40" s="135" t="s">
        <v>48</v>
      </c>
      <c r="E40" s="136">
        <v>21</v>
      </c>
      <c r="F40" s="137">
        <v>0.20768</v>
      </c>
      <c r="G40" s="140"/>
      <c r="H40" s="132">
        <v>78</v>
      </c>
      <c r="I40" s="132">
        <v>3.81</v>
      </c>
      <c r="J40" s="132">
        <v>6.68</v>
      </c>
      <c r="K40" s="132">
        <v>0.78</v>
      </c>
      <c r="L40" s="132">
        <v>52</v>
      </c>
      <c r="M40" s="132">
        <v>0</v>
      </c>
      <c r="N40" s="132">
        <v>0.1</v>
      </c>
      <c r="O40" s="132">
        <v>1.0999999999999999E-2</v>
      </c>
      <c r="P40" s="132">
        <v>0.17</v>
      </c>
      <c r="Q40" s="132">
        <v>0.5</v>
      </c>
      <c r="R40" s="132">
        <v>3.0000000000000001E-3</v>
      </c>
      <c r="S40" s="132">
        <v>0.32</v>
      </c>
      <c r="T40" s="132">
        <v>2</v>
      </c>
      <c r="U40" s="132">
        <v>1.6E-2</v>
      </c>
      <c r="V40" s="132">
        <v>219</v>
      </c>
      <c r="W40" s="132">
        <v>0.13</v>
      </c>
      <c r="X40" s="132">
        <v>5</v>
      </c>
      <c r="Y40" s="132">
        <v>28</v>
      </c>
      <c r="Z40" s="132">
        <v>351</v>
      </c>
      <c r="AA40" s="132">
        <v>0.52</v>
      </c>
    </row>
    <row r="41" spans="1:27" x14ac:dyDescent="0.25">
      <c r="A41" s="142" t="s">
        <v>511</v>
      </c>
      <c r="B41" s="133">
        <v>1.89</v>
      </c>
      <c r="C41" s="134" t="s">
        <v>170</v>
      </c>
      <c r="D41" s="135" t="s">
        <v>46</v>
      </c>
      <c r="E41" s="136">
        <v>50</v>
      </c>
      <c r="F41" s="137">
        <v>0.1575</v>
      </c>
      <c r="G41" s="140"/>
      <c r="H41" s="132">
        <v>72</v>
      </c>
      <c r="I41" s="132">
        <v>6.28</v>
      </c>
      <c r="J41" s="132">
        <v>4.75</v>
      </c>
      <c r="K41" s="132">
        <v>0.36</v>
      </c>
      <c r="L41" s="132">
        <v>80</v>
      </c>
      <c r="M41" s="132">
        <v>0</v>
      </c>
      <c r="N41" s="132">
        <v>1</v>
      </c>
      <c r="O41" s="132">
        <v>8.5000000000000006E-2</v>
      </c>
      <c r="P41" s="132">
        <v>0.53</v>
      </c>
      <c r="Q41" s="132">
        <v>0.1</v>
      </c>
      <c r="R41" s="132">
        <v>0.02</v>
      </c>
      <c r="S41" s="132">
        <v>0.45</v>
      </c>
      <c r="T41" s="132">
        <v>24</v>
      </c>
      <c r="U41" s="132">
        <v>3.6999999999999998E-2</v>
      </c>
      <c r="V41" s="132">
        <v>28</v>
      </c>
      <c r="W41" s="132">
        <v>0.88</v>
      </c>
      <c r="X41" s="132">
        <v>6</v>
      </c>
      <c r="Y41" s="132">
        <v>69</v>
      </c>
      <c r="Z41" s="132">
        <v>71</v>
      </c>
      <c r="AA41" s="132">
        <v>0.65</v>
      </c>
    </row>
    <row r="42" spans="1:27" x14ac:dyDescent="0.25">
      <c r="A42" s="142" t="s">
        <v>24</v>
      </c>
      <c r="B42" s="133">
        <v>5.39</v>
      </c>
      <c r="C42" s="134" t="s">
        <v>161</v>
      </c>
      <c r="D42" s="135" t="s">
        <v>25</v>
      </c>
      <c r="E42" s="136">
        <v>113</v>
      </c>
      <c r="F42" s="137">
        <v>1.1189</v>
      </c>
      <c r="G42" s="140"/>
      <c r="H42" s="132">
        <v>308</v>
      </c>
      <c r="I42" s="132">
        <v>30.6</v>
      </c>
      <c r="J42" s="132">
        <v>19.670000000000002</v>
      </c>
      <c r="K42" s="132">
        <v>0</v>
      </c>
      <c r="L42" s="132">
        <v>3</v>
      </c>
      <c r="M42" s="132">
        <v>0</v>
      </c>
      <c r="N42" s="132">
        <v>0</v>
      </c>
      <c r="O42" s="132">
        <v>0.48499999999999999</v>
      </c>
      <c r="P42" s="132">
        <v>0.14000000000000001</v>
      </c>
      <c r="Q42" s="132">
        <v>1.8</v>
      </c>
      <c r="R42" s="132">
        <v>5.0999999999999997E-2</v>
      </c>
      <c r="S42" s="132">
        <v>3.17</v>
      </c>
      <c r="T42" s="132">
        <v>12</v>
      </c>
      <c r="U42" s="132">
        <v>6.6079999999999997</v>
      </c>
      <c r="V42" s="132">
        <v>32</v>
      </c>
      <c r="W42" s="132">
        <v>3.15</v>
      </c>
      <c r="X42" s="132">
        <v>26</v>
      </c>
      <c r="Y42" s="132">
        <v>431</v>
      </c>
      <c r="Z42" s="132">
        <v>103</v>
      </c>
      <c r="AA42" s="132">
        <v>7.25</v>
      </c>
    </row>
    <row r="43" spans="1:27" x14ac:dyDescent="0.25">
      <c r="A43" s="142" t="s">
        <v>515</v>
      </c>
      <c r="B43" s="133">
        <v>5.16</v>
      </c>
      <c r="C43" s="134" t="s">
        <v>180</v>
      </c>
      <c r="D43" s="135" t="s">
        <v>25</v>
      </c>
      <c r="E43" s="136">
        <v>113</v>
      </c>
      <c r="F43" s="137">
        <v>0.32100000000000001</v>
      </c>
      <c r="G43" s="140"/>
      <c r="H43" s="132">
        <v>240</v>
      </c>
      <c r="I43" s="132">
        <v>26.29</v>
      </c>
      <c r="J43" s="132">
        <v>15.47</v>
      </c>
      <c r="K43" s="132">
        <v>0.1</v>
      </c>
      <c r="L43" s="132">
        <v>19</v>
      </c>
      <c r="M43" s="132">
        <v>0</v>
      </c>
      <c r="N43" s="132">
        <v>0.3</v>
      </c>
      <c r="O43" s="132">
        <v>0.441</v>
      </c>
      <c r="P43" s="132">
        <v>0.43</v>
      </c>
      <c r="Q43" s="132">
        <v>0</v>
      </c>
      <c r="R43" s="132">
        <v>9.4E-2</v>
      </c>
      <c r="S43" s="132">
        <v>0.46</v>
      </c>
      <c r="T43" s="132">
        <v>4</v>
      </c>
      <c r="U43" s="132">
        <v>6.6059999999999999</v>
      </c>
      <c r="V43" s="132">
        <v>12</v>
      </c>
      <c r="W43" s="132">
        <v>1.1399999999999999</v>
      </c>
      <c r="X43" s="132">
        <v>26</v>
      </c>
      <c r="Y43" s="132">
        <v>284</v>
      </c>
      <c r="Z43" s="132">
        <v>195</v>
      </c>
      <c r="AA43" s="132">
        <v>2.04</v>
      </c>
    </row>
    <row r="44" spans="1:27" x14ac:dyDescent="0.25">
      <c r="A44" s="113" t="s">
        <v>530</v>
      </c>
    </row>
    <row r="45" spans="1:27" x14ac:dyDescent="0.25">
      <c r="A45" s="142" t="s">
        <v>514</v>
      </c>
      <c r="B45" s="133">
        <v>2.99</v>
      </c>
      <c r="C45" s="134" t="s">
        <v>173</v>
      </c>
      <c r="D45" s="135" t="s">
        <v>174</v>
      </c>
      <c r="E45" s="136">
        <v>244</v>
      </c>
      <c r="F45" s="137">
        <v>0.18679999999999999</v>
      </c>
      <c r="G45" s="140"/>
      <c r="H45" s="132">
        <v>102</v>
      </c>
      <c r="I45" s="132">
        <v>8.2200000000000006</v>
      </c>
      <c r="J45" s="132">
        <v>2.37</v>
      </c>
      <c r="K45" s="132">
        <v>12.18</v>
      </c>
      <c r="L45" s="132">
        <v>142</v>
      </c>
      <c r="M45" s="132">
        <v>0</v>
      </c>
      <c r="N45" s="132">
        <v>2.9</v>
      </c>
      <c r="O45" s="132">
        <v>0.09</v>
      </c>
      <c r="P45" s="132">
        <v>0.02</v>
      </c>
      <c r="Q45" s="132">
        <v>0.2</v>
      </c>
      <c r="R45" s="132">
        <v>4.9000000000000002E-2</v>
      </c>
      <c r="S45" s="132">
        <v>1.1499999999999999</v>
      </c>
      <c r="T45" s="132">
        <v>12</v>
      </c>
      <c r="U45" s="132">
        <v>0.22700000000000001</v>
      </c>
      <c r="V45" s="132">
        <v>305</v>
      </c>
      <c r="W45" s="132">
        <v>7.0000000000000007E-2</v>
      </c>
      <c r="X45" s="132">
        <v>27</v>
      </c>
      <c r="Y45" s="132">
        <v>366</v>
      </c>
      <c r="Z45" s="132">
        <v>107</v>
      </c>
      <c r="AA45" s="132">
        <v>1.02</v>
      </c>
    </row>
    <row r="46" spans="1:27" x14ac:dyDescent="0.25">
      <c r="A46" s="142" t="s">
        <v>513</v>
      </c>
      <c r="B46" s="133">
        <v>2.99</v>
      </c>
      <c r="C46" s="134" t="s">
        <v>173</v>
      </c>
      <c r="D46" s="135" t="s">
        <v>174</v>
      </c>
      <c r="E46" s="136">
        <v>244</v>
      </c>
      <c r="F46" s="137">
        <v>0.18679999999999999</v>
      </c>
      <c r="G46" s="140"/>
      <c r="H46" s="132">
        <v>122</v>
      </c>
      <c r="I46" s="132">
        <v>8.0500000000000007</v>
      </c>
      <c r="J46" s="132">
        <v>4.83</v>
      </c>
      <c r="K46" s="132">
        <v>11.71</v>
      </c>
      <c r="L46" s="132">
        <v>134</v>
      </c>
      <c r="M46" s="132">
        <v>0.5</v>
      </c>
      <c r="N46" s="132">
        <v>2.9</v>
      </c>
      <c r="O46" s="132">
        <v>9.2999999999999999E-2</v>
      </c>
      <c r="P46" s="132">
        <v>7.0000000000000007E-2</v>
      </c>
      <c r="Q46" s="132">
        <v>0.5</v>
      </c>
      <c r="R46" s="132">
        <v>9.5000000000000001E-2</v>
      </c>
      <c r="S46" s="132">
        <v>1.29</v>
      </c>
      <c r="T46" s="132">
        <v>12</v>
      </c>
      <c r="U46" s="132">
        <v>0.224</v>
      </c>
      <c r="V46" s="132">
        <v>293</v>
      </c>
      <c r="W46" s="132">
        <v>0.05</v>
      </c>
      <c r="X46" s="132">
        <v>27</v>
      </c>
      <c r="Y46" s="132">
        <v>342</v>
      </c>
      <c r="Z46" s="132">
        <v>115</v>
      </c>
      <c r="AA46" s="132">
        <v>1.17</v>
      </c>
    </row>
    <row r="47" spans="1:27" x14ac:dyDescent="0.25">
      <c r="A47" s="142" t="s">
        <v>499</v>
      </c>
      <c r="B47" s="133">
        <v>2.99</v>
      </c>
      <c r="C47" s="134" t="s">
        <v>173</v>
      </c>
      <c r="D47" s="135" t="s">
        <v>174</v>
      </c>
      <c r="E47" s="136">
        <v>244</v>
      </c>
      <c r="F47" s="137">
        <v>0.18679999999999999</v>
      </c>
      <c r="G47" s="140"/>
      <c r="H47" s="132">
        <v>83</v>
      </c>
      <c r="I47" s="132">
        <v>8.26</v>
      </c>
      <c r="J47" s="132">
        <v>0.2</v>
      </c>
      <c r="K47" s="132">
        <v>12.15</v>
      </c>
      <c r="L47" s="132">
        <v>149</v>
      </c>
      <c r="M47" s="132">
        <v>0</v>
      </c>
      <c r="N47" s="132">
        <v>2.9</v>
      </c>
      <c r="O47" s="132">
        <v>9.0999999999999998E-2</v>
      </c>
      <c r="P47" s="132">
        <v>0.02</v>
      </c>
      <c r="Q47" s="132">
        <v>0</v>
      </c>
      <c r="R47" s="132">
        <v>0.11</v>
      </c>
      <c r="S47" s="132">
        <v>1.23</v>
      </c>
      <c r="T47" s="132">
        <v>12</v>
      </c>
      <c r="U47" s="132">
        <v>0.23</v>
      </c>
      <c r="V47" s="132">
        <v>299</v>
      </c>
      <c r="W47" s="132">
        <v>7.0000000000000007E-2</v>
      </c>
      <c r="X47" s="132">
        <v>27</v>
      </c>
      <c r="Y47" s="132">
        <v>382</v>
      </c>
      <c r="Z47" s="132">
        <v>103</v>
      </c>
      <c r="AA47" s="132">
        <v>1.03</v>
      </c>
    </row>
    <row r="48" spans="1:27" x14ac:dyDescent="0.25">
      <c r="A48" s="142" t="s">
        <v>504</v>
      </c>
      <c r="B48" s="133">
        <v>2.99</v>
      </c>
      <c r="C48" s="134" t="s">
        <v>173</v>
      </c>
      <c r="D48" s="135" t="s">
        <v>174</v>
      </c>
      <c r="E48" s="136">
        <v>244</v>
      </c>
      <c r="F48" s="137">
        <v>0.18687000000000001</v>
      </c>
      <c r="G48" s="140"/>
      <c r="H48" s="132">
        <v>149</v>
      </c>
      <c r="I48" s="132">
        <v>7.69</v>
      </c>
      <c r="J48" s="132">
        <v>7.93</v>
      </c>
      <c r="K48" s="132">
        <v>11.71</v>
      </c>
      <c r="L48" s="132">
        <v>112</v>
      </c>
      <c r="M48" s="132">
        <v>0</v>
      </c>
      <c r="N48" s="132">
        <v>3.2</v>
      </c>
      <c r="O48" s="132">
        <v>8.7999999999999995E-2</v>
      </c>
      <c r="P48" s="132">
        <v>0.17</v>
      </c>
      <c r="Q48" s="132">
        <v>0.7</v>
      </c>
      <c r="R48" s="132">
        <v>0.112</v>
      </c>
      <c r="S48" s="132">
        <v>1.1000000000000001</v>
      </c>
      <c r="T48" s="132">
        <v>12</v>
      </c>
      <c r="U48" s="132">
        <v>0.217</v>
      </c>
      <c r="V48" s="132">
        <v>276</v>
      </c>
      <c r="W48" s="132">
        <v>7.0000000000000007E-2</v>
      </c>
      <c r="X48" s="132">
        <v>24</v>
      </c>
      <c r="Y48" s="132">
        <v>322</v>
      </c>
      <c r="Z48" s="132">
        <v>105</v>
      </c>
      <c r="AA48" s="132">
        <v>0.9</v>
      </c>
    </row>
    <row r="49" spans="1:27" x14ac:dyDescent="0.25">
      <c r="A49" s="157" t="s">
        <v>508</v>
      </c>
      <c r="B49" s="158">
        <v>2.5</v>
      </c>
      <c r="C49" s="159" t="s">
        <v>183</v>
      </c>
      <c r="D49" s="160" t="s">
        <v>174</v>
      </c>
      <c r="E49" s="161">
        <v>249</v>
      </c>
      <c r="F49" s="162">
        <v>0.3387</v>
      </c>
      <c r="G49" s="163"/>
      <c r="H49" s="164">
        <v>122</v>
      </c>
      <c r="I49" s="164">
        <v>1.69</v>
      </c>
      <c r="J49" s="164">
        <v>0.3</v>
      </c>
      <c r="K49" s="164">
        <v>28.73</v>
      </c>
      <c r="L49" s="164">
        <v>284</v>
      </c>
      <c r="M49" s="164">
        <v>83.7</v>
      </c>
      <c r="N49" s="164">
        <v>2.5</v>
      </c>
      <c r="O49" s="164">
        <v>0.189</v>
      </c>
      <c r="P49" s="164">
        <v>2.81</v>
      </c>
      <c r="Q49" s="164">
        <v>0</v>
      </c>
      <c r="R49" s="164">
        <v>0.115</v>
      </c>
      <c r="S49" s="164">
        <v>0</v>
      </c>
      <c r="T49" s="164">
        <v>47</v>
      </c>
      <c r="U49" s="164">
        <v>0.69699999999999995</v>
      </c>
      <c r="V49" s="164">
        <v>364</v>
      </c>
      <c r="W49" s="164">
        <v>0.32</v>
      </c>
      <c r="X49" s="164">
        <v>27</v>
      </c>
      <c r="Y49" s="164">
        <v>443</v>
      </c>
      <c r="Z49" s="164">
        <v>5</v>
      </c>
      <c r="AA49" s="164">
        <v>0.17</v>
      </c>
    </row>
    <row r="50" spans="1:27" ht="45" customHeight="1" x14ac:dyDescent="0.25">
      <c r="A50" s="193" t="s">
        <v>535</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row>
    <row r="54" spans="1:27" x14ac:dyDescent="0.25">
      <c r="F54" s="128"/>
      <c r="G54" s="141"/>
    </row>
    <row r="55" spans="1:27" x14ac:dyDescent="0.25">
      <c r="F55" s="128"/>
      <c r="G55" s="141"/>
    </row>
    <row r="56" spans="1:27" x14ac:dyDescent="0.25">
      <c r="V56" s="129"/>
    </row>
    <row r="57" spans="1:27" x14ac:dyDescent="0.25">
      <c r="H57" s="130"/>
      <c r="I57" s="130"/>
      <c r="J57" s="130"/>
      <c r="K57" s="130"/>
      <c r="L57" s="129"/>
      <c r="M57" s="129"/>
      <c r="P57" s="129"/>
      <c r="R57" s="130"/>
      <c r="S57" s="130"/>
      <c r="T57" s="129"/>
      <c r="V57" s="129"/>
      <c r="X57" s="130"/>
      <c r="Y57" s="130"/>
      <c r="Z57" s="129"/>
    </row>
    <row r="58" spans="1:27" x14ac:dyDescent="0.25">
      <c r="K58" s="131"/>
    </row>
    <row r="60" spans="1:27" x14ac:dyDescent="0.25">
      <c r="H60" s="131"/>
    </row>
    <row r="61" spans="1:27" x14ac:dyDescent="0.25">
      <c r="H61" s="130"/>
      <c r="I61" s="130"/>
      <c r="J61" s="130"/>
      <c r="K61" s="130"/>
      <c r="Q61" s="130"/>
      <c r="R61" s="130"/>
      <c r="S61" s="130"/>
      <c r="X61" s="130"/>
      <c r="Y61" s="130"/>
    </row>
  </sheetData>
  <sheetProtection sheet="1" objects="1" scenarios="1"/>
  <mergeCells count="4">
    <mergeCell ref="H2:AA2"/>
    <mergeCell ref="B2:F2"/>
    <mergeCell ref="A2:A3"/>
    <mergeCell ref="A50:AA50"/>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9"/>
  <sheetViews>
    <sheetView zoomScale="70" zoomScaleNormal="70" workbookViewId="0">
      <pane xSplit="4" ySplit="13" topLeftCell="E14" activePane="bottomRight" state="frozen"/>
      <selection activeCell="A9" sqref="A9:U9"/>
      <selection pane="topRight" activeCell="A9" sqref="A9:U9"/>
      <selection pane="bottomLeft" activeCell="A9" sqref="A9:U9"/>
      <selection pane="bottomRight" activeCell="C15" sqref="C15"/>
    </sheetView>
  </sheetViews>
  <sheetFormatPr defaultColWidth="10.875" defaultRowHeight="15.75" x14ac:dyDescent="0.25"/>
  <cols>
    <col min="1" max="1" width="39.5" style="94" customWidth="1"/>
    <col min="2" max="2" width="10.875" style="106" customWidth="1"/>
    <col min="3" max="3" width="10.875" style="105" customWidth="1"/>
    <col min="4" max="4" width="10.875" style="95" customWidth="1"/>
    <col min="5" max="24" width="8.25" style="94" customWidth="1"/>
    <col min="25" max="26" width="10.875" style="107"/>
    <col min="27" max="16384" width="10.875" style="94"/>
  </cols>
  <sheetData>
    <row r="1" spans="1:26" x14ac:dyDescent="0.25">
      <c r="A1" s="194" t="s">
        <v>536</v>
      </c>
      <c r="B1" s="194"/>
      <c r="C1" s="194"/>
      <c r="D1" s="194"/>
      <c r="E1" s="194"/>
      <c r="F1" s="194"/>
      <c r="G1" s="194"/>
      <c r="H1" s="194"/>
      <c r="I1" s="194"/>
      <c r="J1" s="194"/>
      <c r="K1" s="194"/>
      <c r="L1" s="194"/>
      <c r="M1" s="194"/>
      <c r="N1" s="194"/>
      <c r="O1" s="194"/>
      <c r="P1" s="194"/>
      <c r="Q1" s="194"/>
      <c r="R1" s="194"/>
      <c r="S1" s="194"/>
      <c r="T1" s="194"/>
      <c r="U1" s="194"/>
      <c r="V1" s="194"/>
      <c r="W1" s="194"/>
      <c r="X1" s="194"/>
    </row>
    <row r="2" spans="1:26" s="102" customFormat="1" ht="51.75" customHeight="1" x14ac:dyDescent="0.25">
      <c r="A2" s="198"/>
      <c r="B2" s="198"/>
      <c r="C2" s="198"/>
      <c r="D2" s="198"/>
      <c r="E2" s="88" t="s">
        <v>2</v>
      </c>
      <c r="F2" s="88" t="s">
        <v>3</v>
      </c>
      <c r="G2" s="88" t="s">
        <v>458</v>
      </c>
      <c r="H2" s="88" t="s">
        <v>471</v>
      </c>
      <c r="I2" s="88" t="s">
        <v>460</v>
      </c>
      <c r="J2" s="88" t="s">
        <v>472</v>
      </c>
      <c r="K2" s="88" t="s">
        <v>462</v>
      </c>
      <c r="L2" s="88" t="s">
        <v>463</v>
      </c>
      <c r="M2" s="88" t="s">
        <v>473</v>
      </c>
      <c r="N2" s="88" t="s">
        <v>465</v>
      </c>
      <c r="O2" s="88" t="s">
        <v>12</v>
      </c>
      <c r="P2" s="88" t="s">
        <v>466</v>
      </c>
      <c r="Q2" s="88" t="s">
        <v>456</v>
      </c>
      <c r="R2" s="88" t="s">
        <v>457</v>
      </c>
      <c r="S2" s="88" t="s">
        <v>16</v>
      </c>
      <c r="T2" s="88" t="s">
        <v>17</v>
      </c>
      <c r="U2" s="88" t="s">
        <v>467</v>
      </c>
      <c r="V2" s="88" t="s">
        <v>468</v>
      </c>
      <c r="W2" s="88" t="s">
        <v>20</v>
      </c>
      <c r="X2" s="88" t="s">
        <v>474</v>
      </c>
    </row>
    <row r="3" spans="1:26" s="102" customFormat="1" ht="16.5" customHeight="1" x14ac:dyDescent="0.25">
      <c r="A3" s="194" t="s">
        <v>531</v>
      </c>
      <c r="B3" s="194"/>
      <c r="C3" s="194"/>
      <c r="D3" s="194"/>
      <c r="E3" s="89"/>
      <c r="F3" s="89"/>
      <c r="G3" s="89"/>
      <c r="H3" s="89"/>
      <c r="I3" s="89"/>
      <c r="J3" s="89"/>
      <c r="K3" s="89"/>
      <c r="L3" s="89"/>
      <c r="M3" s="89"/>
      <c r="N3" s="89"/>
      <c r="O3" s="89"/>
      <c r="P3" s="89"/>
      <c r="Q3" s="89"/>
      <c r="R3" s="89"/>
      <c r="S3" s="89"/>
      <c r="T3" s="89"/>
      <c r="U3" s="89"/>
      <c r="V3" s="89"/>
      <c r="W3" s="89"/>
      <c r="X3" s="89"/>
    </row>
    <row r="4" spans="1:26" s="102" customFormat="1" ht="15.75" customHeight="1" x14ac:dyDescent="0.25">
      <c r="A4" s="199" t="s">
        <v>480</v>
      </c>
      <c r="B4" s="199"/>
      <c r="C4" s="199"/>
      <c r="D4" s="199"/>
      <c r="E4" s="120">
        <f>' DRI data'!B3</f>
        <v>2049</v>
      </c>
      <c r="F4" s="121"/>
      <c r="G4" s="121"/>
      <c r="H4" s="121"/>
      <c r="I4" s="121"/>
      <c r="J4" s="121"/>
      <c r="K4" s="121"/>
      <c r="L4" s="121"/>
      <c r="M4" s="121"/>
      <c r="N4" s="121"/>
      <c r="O4" s="121"/>
      <c r="P4" s="121"/>
      <c r="Q4" s="121"/>
      <c r="R4" s="121"/>
      <c r="S4" s="121"/>
      <c r="T4" s="121"/>
      <c r="U4" s="121"/>
      <c r="V4" s="121"/>
      <c r="W4" s="121"/>
      <c r="X4" s="121"/>
    </row>
    <row r="5" spans="1:26" x14ac:dyDescent="0.25">
      <c r="A5" s="199" t="s">
        <v>478</v>
      </c>
      <c r="B5" s="199"/>
      <c r="C5" s="199"/>
      <c r="D5" s="199"/>
      <c r="E5" s="96"/>
      <c r="F5" s="120">
        <f>' DRI data'!C4</f>
        <v>61</v>
      </c>
      <c r="G5" s="120">
        <f>' DRI data'!D4</f>
        <v>46</v>
      </c>
      <c r="H5" s="120">
        <f>' DRI data'!E4</f>
        <v>231</v>
      </c>
      <c r="I5" s="120">
        <f>' DRI data'!F4</f>
        <v>700</v>
      </c>
      <c r="J5" s="120">
        <f>' DRI data'!G4</f>
        <v>75</v>
      </c>
      <c r="K5" s="120">
        <f>' DRI data'!H4</f>
        <v>15</v>
      </c>
      <c r="L5" s="120">
        <f>' DRI data'!I4</f>
        <v>1</v>
      </c>
      <c r="M5" s="120">
        <f>' DRI data'!J4</f>
        <v>15</v>
      </c>
      <c r="N5" s="120">
        <f>' DRI data'!K4</f>
        <v>90</v>
      </c>
      <c r="O5" s="120">
        <f>' DRI data'!L4</f>
        <v>1</v>
      </c>
      <c r="P5" s="120">
        <f>' DRI data'!M4</f>
        <v>2</v>
      </c>
      <c r="Q5" s="120">
        <f>' DRI data'!N4</f>
        <v>400</v>
      </c>
      <c r="R5" s="120">
        <f>' DRI data'!O4</f>
        <v>14</v>
      </c>
      <c r="S5" s="120">
        <f>' DRI data'!P4</f>
        <v>1000</v>
      </c>
      <c r="T5" s="120">
        <f>' DRI data'!Q4</f>
        <v>18</v>
      </c>
      <c r="U5" s="120">
        <f>' DRI data'!R4</f>
        <v>310</v>
      </c>
      <c r="V5" s="120">
        <f>' DRI data'!S4</f>
        <v>4700</v>
      </c>
      <c r="W5" s="120">
        <f>' DRI data'!T4</f>
        <v>1500</v>
      </c>
      <c r="X5" s="120">
        <f>' DRI data'!U4</f>
        <v>8</v>
      </c>
    </row>
    <row r="6" spans="1:26" x14ac:dyDescent="0.25">
      <c r="A6" s="199" t="s">
        <v>479</v>
      </c>
      <c r="B6" s="199"/>
      <c r="C6" s="199"/>
      <c r="D6" s="199"/>
      <c r="E6" s="122"/>
      <c r="F6" s="122"/>
      <c r="G6" s="120">
        <f>' DRI data'!D5</f>
        <v>80</v>
      </c>
      <c r="H6" s="120">
        <f>' DRI data'!E5</f>
        <v>333</v>
      </c>
      <c r="I6" s="120">
        <f>' DRI data'!F5</f>
        <v>3000</v>
      </c>
      <c r="J6" s="120">
        <f>' DRI data'!G5</f>
        <v>2000</v>
      </c>
      <c r="K6" s="120">
        <f>' DRI data'!H5</f>
        <v>100</v>
      </c>
      <c r="L6" s="120">
        <f>' DRI data'!I5</f>
        <v>100</v>
      </c>
      <c r="M6" s="120">
        <f>' DRI data'!J5</f>
        <v>1000</v>
      </c>
      <c r="N6" s="122"/>
      <c r="O6" s="122"/>
      <c r="P6" s="122"/>
      <c r="Q6" s="120">
        <f>' DRI data'!N5</f>
        <v>1000</v>
      </c>
      <c r="R6" s="120">
        <f>' DRI data'!O5</f>
        <v>35</v>
      </c>
      <c r="S6" s="120">
        <f>' DRI data'!P5</f>
        <v>2500</v>
      </c>
      <c r="T6" s="120">
        <f>' DRI data'!Q5</f>
        <v>45</v>
      </c>
      <c r="U6" s="122"/>
      <c r="V6" s="122"/>
      <c r="W6" s="120">
        <f>' DRI data'!T5</f>
        <v>2300</v>
      </c>
      <c r="X6" s="120">
        <f>' DRI data'!U5</f>
        <v>40</v>
      </c>
    </row>
    <row r="7" spans="1:26" s="109" customFormat="1" x14ac:dyDescent="0.25">
      <c r="A7" s="115" t="s">
        <v>532</v>
      </c>
      <c r="B7" s="108"/>
      <c r="C7" s="108"/>
      <c r="D7" s="108"/>
      <c r="E7" s="110"/>
      <c r="F7" s="110"/>
      <c r="G7" s="110"/>
      <c r="H7" s="110"/>
      <c r="N7" s="110"/>
      <c r="O7" s="110"/>
      <c r="P7" s="110"/>
      <c r="U7" s="110"/>
      <c r="V7" s="110"/>
    </row>
    <row r="8" spans="1:26" s="109" customFormat="1" x14ac:dyDescent="0.25">
      <c r="A8" s="200" t="s">
        <v>482</v>
      </c>
      <c r="B8" s="200"/>
      <c r="C8" s="200"/>
      <c r="D8" s="200"/>
      <c r="E8" s="195">
        <f>E$13/E$4</f>
        <v>0</v>
      </c>
      <c r="F8" s="116">
        <f t="shared" ref="F8:X8" si="0">F13/F5</f>
        <v>0</v>
      </c>
      <c r="G8" s="116">
        <f t="shared" si="0"/>
        <v>0</v>
      </c>
      <c r="H8" s="116">
        <f t="shared" si="0"/>
        <v>0</v>
      </c>
      <c r="I8" s="116">
        <f t="shared" si="0"/>
        <v>0</v>
      </c>
      <c r="J8" s="116">
        <f t="shared" si="0"/>
        <v>0</v>
      </c>
      <c r="K8" s="116">
        <f t="shared" si="0"/>
        <v>0</v>
      </c>
      <c r="L8" s="116">
        <f t="shared" si="0"/>
        <v>0</v>
      </c>
      <c r="M8" s="116">
        <f t="shared" si="0"/>
        <v>0</v>
      </c>
      <c r="N8" s="116">
        <f t="shared" si="0"/>
        <v>0</v>
      </c>
      <c r="O8" s="116">
        <f t="shared" si="0"/>
        <v>0</v>
      </c>
      <c r="P8" s="116">
        <f t="shared" si="0"/>
        <v>0</v>
      </c>
      <c r="Q8" s="116">
        <f t="shared" si="0"/>
        <v>0</v>
      </c>
      <c r="R8" s="116">
        <f t="shared" si="0"/>
        <v>0</v>
      </c>
      <c r="S8" s="116">
        <f t="shared" si="0"/>
        <v>0</v>
      </c>
      <c r="T8" s="116">
        <f t="shared" si="0"/>
        <v>0</v>
      </c>
      <c r="U8" s="116">
        <f t="shared" si="0"/>
        <v>0</v>
      </c>
      <c r="V8" s="116">
        <f t="shared" si="0"/>
        <v>0</v>
      </c>
      <c r="W8" s="116">
        <f t="shared" si="0"/>
        <v>0</v>
      </c>
      <c r="X8" s="116">
        <f t="shared" si="0"/>
        <v>0</v>
      </c>
      <c r="Y8" s="116"/>
    </row>
    <row r="9" spans="1:26" s="109" customFormat="1" x14ac:dyDescent="0.25">
      <c r="A9" s="201" t="s">
        <v>483</v>
      </c>
      <c r="B9" s="201"/>
      <c r="C9" s="201"/>
      <c r="D9" s="201"/>
      <c r="E9" s="196"/>
      <c r="F9" s="147"/>
      <c r="G9" s="148">
        <f t="shared" ref="G9:M9" si="1">G13/G6</f>
        <v>0</v>
      </c>
      <c r="H9" s="148">
        <f t="shared" si="1"/>
        <v>0</v>
      </c>
      <c r="I9" s="148">
        <f t="shared" si="1"/>
        <v>0</v>
      </c>
      <c r="J9" s="148">
        <f t="shared" si="1"/>
        <v>0</v>
      </c>
      <c r="K9" s="148">
        <f t="shared" si="1"/>
        <v>0</v>
      </c>
      <c r="L9" s="148">
        <f t="shared" si="1"/>
        <v>0</v>
      </c>
      <c r="M9" s="148">
        <f t="shared" si="1"/>
        <v>0</v>
      </c>
      <c r="N9" s="147"/>
      <c r="O9" s="147"/>
      <c r="P9" s="147"/>
      <c r="Q9" s="148">
        <f>Q13/Q6</f>
        <v>0</v>
      </c>
      <c r="R9" s="148">
        <f>R13/R6</f>
        <v>0</v>
      </c>
      <c r="S9" s="148">
        <f>S13/S6</f>
        <v>0</v>
      </c>
      <c r="T9" s="148">
        <f>T13/T6</f>
        <v>0</v>
      </c>
      <c r="U9" s="147"/>
      <c r="V9" s="147"/>
      <c r="W9" s="148">
        <f>W13/W6</f>
        <v>0</v>
      </c>
      <c r="X9" s="148">
        <f>X13/X6</f>
        <v>0</v>
      </c>
      <c r="Y9" s="116"/>
    </row>
    <row r="10" spans="1:26" s="109" customFormat="1" ht="28.5" customHeight="1" x14ac:dyDescent="0.25">
      <c r="A10" s="169"/>
      <c r="B10" s="108"/>
      <c r="C10" s="108"/>
      <c r="D10" s="108"/>
      <c r="E10" s="197" t="s">
        <v>546</v>
      </c>
      <c r="F10" s="197"/>
      <c r="G10" s="197"/>
      <c r="H10" s="197"/>
      <c r="I10" s="197"/>
      <c r="J10" s="197"/>
      <c r="K10" s="197"/>
      <c r="L10" s="197"/>
      <c r="M10" s="197"/>
      <c r="N10" s="197"/>
      <c r="O10" s="197"/>
      <c r="P10" s="197"/>
      <c r="Q10" s="197"/>
      <c r="R10" s="197"/>
      <c r="S10" s="197"/>
      <c r="T10" s="197"/>
      <c r="U10" s="197"/>
      <c r="V10" s="197"/>
      <c r="W10" s="197"/>
      <c r="X10" s="197"/>
      <c r="Y10" s="116"/>
    </row>
    <row r="11" spans="1:26" s="109" customFormat="1" ht="18.75" customHeight="1" x14ac:dyDescent="0.25">
      <c r="A11" s="194" t="s">
        <v>539</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16"/>
    </row>
    <row r="12" spans="1:26" s="118" customFormat="1" ht="59.25" customHeight="1" x14ac:dyDescent="0.25">
      <c r="A12" s="146"/>
      <c r="B12" s="149" t="s">
        <v>476</v>
      </c>
      <c r="C12" s="150" t="s">
        <v>475</v>
      </c>
      <c r="D12" s="88" t="s">
        <v>477</v>
      </c>
      <c r="E12" s="88" t="s">
        <v>2</v>
      </c>
      <c r="F12" s="88" t="s">
        <v>3</v>
      </c>
      <c r="G12" s="88" t="s">
        <v>458</v>
      </c>
      <c r="H12" s="88" t="s">
        <v>471</v>
      </c>
      <c r="I12" s="88" t="s">
        <v>460</v>
      </c>
      <c r="J12" s="88" t="s">
        <v>472</v>
      </c>
      <c r="K12" s="88" t="s">
        <v>462</v>
      </c>
      <c r="L12" s="88" t="s">
        <v>463</v>
      </c>
      <c r="M12" s="88" t="s">
        <v>473</v>
      </c>
      <c r="N12" s="88" t="s">
        <v>465</v>
      </c>
      <c r="O12" s="88" t="s">
        <v>12</v>
      </c>
      <c r="P12" s="88" t="s">
        <v>466</v>
      </c>
      <c r="Q12" s="88" t="s">
        <v>456</v>
      </c>
      <c r="R12" s="88" t="s">
        <v>457</v>
      </c>
      <c r="S12" s="88" t="s">
        <v>16</v>
      </c>
      <c r="T12" s="88" t="s">
        <v>17</v>
      </c>
      <c r="U12" s="88" t="s">
        <v>467</v>
      </c>
      <c r="V12" s="88" t="s">
        <v>468</v>
      </c>
      <c r="W12" s="88" t="s">
        <v>20</v>
      </c>
      <c r="X12" s="88" t="s">
        <v>474</v>
      </c>
    </row>
    <row r="13" spans="1:26" s="111" customFormat="1" ht="19.5" customHeight="1" x14ac:dyDescent="0.25">
      <c r="A13" s="143" t="s">
        <v>481</v>
      </c>
      <c r="B13" s="144">
        <f>SUM(B14:B59)</f>
        <v>0</v>
      </c>
      <c r="C13" s="143"/>
      <c r="D13" s="143"/>
      <c r="E13" s="145">
        <f>SUM(E14:E59)</f>
        <v>0</v>
      </c>
      <c r="F13" s="145">
        <f t="shared" ref="F13:X13" si="2">SUM(F14:F59)</f>
        <v>0</v>
      </c>
      <c r="G13" s="145">
        <f t="shared" si="2"/>
        <v>0</v>
      </c>
      <c r="H13" s="145">
        <f t="shared" si="2"/>
        <v>0</v>
      </c>
      <c r="I13" s="145">
        <f t="shared" si="2"/>
        <v>0</v>
      </c>
      <c r="J13" s="145">
        <f t="shared" si="2"/>
        <v>0</v>
      </c>
      <c r="K13" s="145">
        <f t="shared" si="2"/>
        <v>0</v>
      </c>
      <c r="L13" s="145">
        <f t="shared" si="2"/>
        <v>0</v>
      </c>
      <c r="M13" s="145">
        <f t="shared" si="2"/>
        <v>0</v>
      </c>
      <c r="N13" s="145">
        <f t="shared" si="2"/>
        <v>0</v>
      </c>
      <c r="O13" s="145">
        <f t="shared" si="2"/>
        <v>0</v>
      </c>
      <c r="P13" s="145">
        <f t="shared" si="2"/>
        <v>0</v>
      </c>
      <c r="Q13" s="145">
        <f t="shared" si="2"/>
        <v>0</v>
      </c>
      <c r="R13" s="145">
        <f t="shared" si="2"/>
        <v>0</v>
      </c>
      <c r="S13" s="145">
        <f t="shared" si="2"/>
        <v>0</v>
      </c>
      <c r="T13" s="145">
        <f t="shared" si="2"/>
        <v>0</v>
      </c>
      <c r="U13" s="145">
        <f t="shared" si="2"/>
        <v>0</v>
      </c>
      <c r="V13" s="145">
        <f t="shared" si="2"/>
        <v>0</v>
      </c>
      <c r="W13" s="145">
        <f t="shared" si="2"/>
        <v>0</v>
      </c>
      <c r="X13" s="145">
        <f t="shared" si="2"/>
        <v>0</v>
      </c>
      <c r="Y13" s="152" t="s">
        <v>526</v>
      </c>
      <c r="Z13" s="112"/>
    </row>
    <row r="14" spans="1:26" s="111" customFormat="1" ht="19.5" customHeight="1" x14ac:dyDescent="0.25">
      <c r="A14" s="111" t="s">
        <v>527</v>
      </c>
      <c r="B14" s="104"/>
      <c r="E14" s="119"/>
      <c r="F14" s="119"/>
      <c r="G14" s="119"/>
      <c r="H14" s="119"/>
      <c r="I14" s="119"/>
      <c r="J14" s="119"/>
      <c r="K14" s="119"/>
      <c r="L14" s="119"/>
      <c r="M14" s="119"/>
      <c r="N14" s="119"/>
      <c r="O14" s="119"/>
      <c r="P14" s="119"/>
      <c r="Q14" s="119"/>
      <c r="R14" s="119"/>
      <c r="S14" s="119"/>
      <c r="T14" s="119"/>
      <c r="U14" s="119"/>
      <c r="V14" s="119"/>
      <c r="W14" s="119"/>
      <c r="X14" s="119"/>
      <c r="Y14" s="152">
        <v>0</v>
      </c>
      <c r="Z14" s="112"/>
    </row>
    <row r="15" spans="1:26" x14ac:dyDescent="0.25">
      <c r="A15" s="142" t="s">
        <v>489</v>
      </c>
      <c r="B15" s="106">
        <f>C15*'Food Cost and Composition'!F5</f>
        <v>0</v>
      </c>
      <c r="C15" s="165"/>
      <c r="D15" s="95" t="s">
        <v>79</v>
      </c>
      <c r="E15" s="117">
        <f>C15*'Food Cost and Composition'!H5</f>
        <v>0</v>
      </c>
      <c r="F15" s="117">
        <f>C15*'Food Cost and Composition'!I5</f>
        <v>0</v>
      </c>
      <c r="G15" s="117">
        <f>C15*'Food Cost and Composition'!J5</f>
        <v>0</v>
      </c>
      <c r="H15" s="117">
        <f>C15*'Food Cost and Composition'!K5</f>
        <v>0</v>
      </c>
      <c r="I15" s="117">
        <f>C15*'Food Cost and Composition'!L5</f>
        <v>0</v>
      </c>
      <c r="J15" s="117">
        <f>C15*'Food Cost and Composition'!M5</f>
        <v>0</v>
      </c>
      <c r="K15" s="117">
        <f>C15*'Food Cost and Composition'!N5</f>
        <v>0</v>
      </c>
      <c r="L15" s="117">
        <f>C15*'Food Cost and Composition'!O5</f>
        <v>0</v>
      </c>
      <c r="M15" s="117">
        <f>C15*'Food Cost and Composition'!P5</f>
        <v>0</v>
      </c>
      <c r="N15" s="117">
        <f>C15*'Food Cost and Composition'!Q5</f>
        <v>0</v>
      </c>
      <c r="O15" s="117">
        <f>C15*'Food Cost and Composition'!R5</f>
        <v>0</v>
      </c>
      <c r="P15" s="117">
        <f>C15*'Food Cost and Composition'!S5</f>
        <v>0</v>
      </c>
      <c r="Q15" s="117">
        <f>C15*'Food Cost and Composition'!T5</f>
        <v>0</v>
      </c>
      <c r="R15" s="117">
        <f>C15*'Food Cost and Composition'!U5</f>
        <v>0</v>
      </c>
      <c r="S15" s="117">
        <f>C15*'Food Cost and Composition'!V5</f>
        <v>0</v>
      </c>
      <c r="T15" s="117">
        <f>C15*'Food Cost and Composition'!W5</f>
        <v>0</v>
      </c>
      <c r="U15" s="117">
        <f>C15*'Food Cost and Composition'!X5</f>
        <v>0</v>
      </c>
      <c r="V15" s="117">
        <f>C15*'Food Cost and Composition'!Y5</f>
        <v>0</v>
      </c>
      <c r="W15" s="117">
        <f>C15*'Food Cost and Composition'!Z5</f>
        <v>0</v>
      </c>
      <c r="X15" s="117">
        <f>C15*'Food Cost and Composition'!AA5</f>
        <v>0</v>
      </c>
      <c r="Y15" s="107">
        <v>1</v>
      </c>
    </row>
    <row r="16" spans="1:26" x14ac:dyDescent="0.25">
      <c r="A16" s="142" t="s">
        <v>35</v>
      </c>
      <c r="B16" s="106">
        <f>C16*'Food Cost and Composition'!F6</f>
        <v>0</v>
      </c>
      <c r="C16" s="165"/>
      <c r="D16" s="95" t="s">
        <v>36</v>
      </c>
      <c r="E16" s="117">
        <f>C16*'Food Cost and Composition'!H6</f>
        <v>0</v>
      </c>
      <c r="F16" s="117">
        <f>C16*'Food Cost and Composition'!I6</f>
        <v>0</v>
      </c>
      <c r="G16" s="117">
        <f>C16*'Food Cost and Composition'!J6</f>
        <v>0</v>
      </c>
      <c r="H16" s="117">
        <f>C16*'Food Cost and Composition'!K6</f>
        <v>0</v>
      </c>
      <c r="I16" s="117">
        <f>C16*'Food Cost and Composition'!L6</f>
        <v>0</v>
      </c>
      <c r="J16" s="117">
        <f>C16*'Food Cost and Composition'!M6</f>
        <v>0</v>
      </c>
      <c r="K16" s="117">
        <f>C16*'Food Cost and Composition'!N6</f>
        <v>0</v>
      </c>
      <c r="L16" s="117">
        <f>C16*'Food Cost and Composition'!O6</f>
        <v>0</v>
      </c>
      <c r="M16" s="117">
        <f>C16*'Food Cost and Composition'!P6</f>
        <v>0</v>
      </c>
      <c r="N16" s="117">
        <f>C16*'Food Cost and Composition'!Q6</f>
        <v>0</v>
      </c>
      <c r="O16" s="117">
        <f>C16*'Food Cost and Composition'!R6</f>
        <v>0</v>
      </c>
      <c r="P16" s="117">
        <f>C16*'Food Cost and Composition'!S6</f>
        <v>0</v>
      </c>
      <c r="Q16" s="117">
        <f>C16*'Food Cost and Composition'!T6</f>
        <v>0</v>
      </c>
      <c r="R16" s="117">
        <f>C16*'Food Cost and Composition'!U6</f>
        <v>0</v>
      </c>
      <c r="S16" s="117">
        <f>C16*'Food Cost and Composition'!V6</f>
        <v>0</v>
      </c>
      <c r="T16" s="117">
        <f>C16*'Food Cost and Composition'!W6</f>
        <v>0</v>
      </c>
      <c r="U16" s="117">
        <f>C16*'Food Cost and Composition'!X6</f>
        <v>0</v>
      </c>
      <c r="V16" s="117">
        <f>C16*'Food Cost and Composition'!Y6</f>
        <v>0</v>
      </c>
      <c r="W16" s="117">
        <f>C16*'Food Cost and Composition'!Z6</f>
        <v>0</v>
      </c>
      <c r="X16" s="117">
        <f>C16*'Food Cost and Composition'!AA6</f>
        <v>0</v>
      </c>
      <c r="Y16" s="107">
        <v>2</v>
      </c>
    </row>
    <row r="17" spans="1:25" x14ac:dyDescent="0.25">
      <c r="A17" s="142" t="s">
        <v>524</v>
      </c>
      <c r="B17" s="106">
        <f>C17*'Food Cost and Composition'!F7</f>
        <v>0</v>
      </c>
      <c r="C17" s="165"/>
      <c r="D17" s="95" t="s">
        <v>59</v>
      </c>
      <c r="E17" s="117">
        <f>C17*'Food Cost and Composition'!H7</f>
        <v>0</v>
      </c>
      <c r="F17" s="117">
        <f>C17*'Food Cost and Composition'!I7</f>
        <v>0</v>
      </c>
      <c r="G17" s="117">
        <f>C17*'Food Cost and Composition'!J7</f>
        <v>0</v>
      </c>
      <c r="H17" s="117">
        <f>C17*'Food Cost and Composition'!K7</f>
        <v>0</v>
      </c>
      <c r="I17" s="117">
        <f>C17*'Food Cost and Composition'!L7</f>
        <v>0</v>
      </c>
      <c r="J17" s="117">
        <f>C17*'Food Cost and Composition'!M7</f>
        <v>0</v>
      </c>
      <c r="K17" s="117">
        <f>C17*'Food Cost and Composition'!N7</f>
        <v>0</v>
      </c>
      <c r="L17" s="117">
        <f>C17*'Food Cost and Composition'!O7</f>
        <v>0</v>
      </c>
      <c r="M17" s="117">
        <f>C17*'Food Cost and Composition'!P7</f>
        <v>0</v>
      </c>
      <c r="N17" s="117">
        <f>C17*'Food Cost and Composition'!Q7</f>
        <v>0</v>
      </c>
      <c r="O17" s="117">
        <f>C17*'Food Cost and Composition'!R7</f>
        <v>0</v>
      </c>
      <c r="P17" s="117">
        <f>C17*'Food Cost and Composition'!S7</f>
        <v>0</v>
      </c>
      <c r="Q17" s="117">
        <f>C17*'Food Cost and Composition'!T7</f>
        <v>0</v>
      </c>
      <c r="R17" s="117">
        <f>C17*'Food Cost and Composition'!U7</f>
        <v>0</v>
      </c>
      <c r="S17" s="117">
        <f>C17*'Food Cost and Composition'!V7</f>
        <v>0</v>
      </c>
      <c r="T17" s="117">
        <f>C17*'Food Cost and Composition'!W7</f>
        <v>0</v>
      </c>
      <c r="U17" s="117">
        <f>C17*'Food Cost and Composition'!X7</f>
        <v>0</v>
      </c>
      <c r="V17" s="117">
        <f>C17*'Food Cost and Composition'!Y7</f>
        <v>0</v>
      </c>
      <c r="W17" s="117">
        <f>C17*'Food Cost and Composition'!Z7</f>
        <v>0</v>
      </c>
      <c r="X17" s="117">
        <f>C17*'Food Cost and Composition'!AA7</f>
        <v>0</v>
      </c>
      <c r="Y17" s="107">
        <v>3</v>
      </c>
    </row>
    <row r="18" spans="1:25" x14ac:dyDescent="0.25">
      <c r="A18" s="142" t="s">
        <v>517</v>
      </c>
      <c r="B18" s="106">
        <f>C18*'Food Cost and Composition'!F8</f>
        <v>0</v>
      </c>
      <c r="C18" s="165"/>
      <c r="D18" s="95" t="s">
        <v>74</v>
      </c>
      <c r="E18" s="117">
        <f>C18*'Food Cost and Composition'!H8</f>
        <v>0</v>
      </c>
      <c r="F18" s="117">
        <f>C18*'Food Cost and Composition'!I8</f>
        <v>0</v>
      </c>
      <c r="G18" s="117">
        <f>C18*'Food Cost and Composition'!J8</f>
        <v>0</v>
      </c>
      <c r="H18" s="117">
        <f>C18*'Food Cost and Composition'!K8</f>
        <v>0</v>
      </c>
      <c r="I18" s="117">
        <f>C18*'Food Cost and Composition'!L8</f>
        <v>0</v>
      </c>
      <c r="J18" s="117">
        <f>C18*'Food Cost and Composition'!M8</f>
        <v>0</v>
      </c>
      <c r="K18" s="117">
        <f>C18*'Food Cost and Composition'!N8</f>
        <v>0</v>
      </c>
      <c r="L18" s="117">
        <f>C18*'Food Cost and Composition'!O8</f>
        <v>0</v>
      </c>
      <c r="M18" s="117">
        <f>C18*'Food Cost and Composition'!P8</f>
        <v>0</v>
      </c>
      <c r="N18" s="117">
        <f>C18*'Food Cost and Composition'!Q8</f>
        <v>0</v>
      </c>
      <c r="O18" s="117">
        <f>C18*'Food Cost and Composition'!R8</f>
        <v>0</v>
      </c>
      <c r="P18" s="117">
        <f>C18*'Food Cost and Composition'!S8</f>
        <v>0</v>
      </c>
      <c r="Q18" s="117">
        <f>C18*'Food Cost and Composition'!T8</f>
        <v>0</v>
      </c>
      <c r="R18" s="117">
        <f>C18*'Food Cost and Composition'!U8</f>
        <v>0</v>
      </c>
      <c r="S18" s="117">
        <f>C18*'Food Cost and Composition'!V8</f>
        <v>0</v>
      </c>
      <c r="T18" s="117">
        <f>C18*'Food Cost and Composition'!W8</f>
        <v>0</v>
      </c>
      <c r="U18" s="117">
        <f>C18*'Food Cost and Composition'!X8</f>
        <v>0</v>
      </c>
      <c r="V18" s="117">
        <f>C18*'Food Cost and Composition'!Y8</f>
        <v>0</v>
      </c>
      <c r="W18" s="117">
        <f>C18*'Food Cost and Composition'!Z8</f>
        <v>0</v>
      </c>
      <c r="X18" s="117">
        <f>C18*'Food Cost and Composition'!AA8</f>
        <v>0</v>
      </c>
      <c r="Y18" s="107">
        <v>4</v>
      </c>
    </row>
    <row r="19" spans="1:25" x14ac:dyDescent="0.25">
      <c r="A19" s="142" t="s">
        <v>516</v>
      </c>
      <c r="B19" s="106">
        <f>C19*'Food Cost and Composition'!F9</f>
        <v>0</v>
      </c>
      <c r="C19" s="165"/>
      <c r="D19" s="95" t="s">
        <v>53</v>
      </c>
      <c r="E19" s="117">
        <f>C19*'Food Cost and Composition'!H9</f>
        <v>0</v>
      </c>
      <c r="F19" s="117">
        <f>C19*'Food Cost and Composition'!I9</f>
        <v>0</v>
      </c>
      <c r="G19" s="117">
        <f>C19*'Food Cost and Composition'!J9</f>
        <v>0</v>
      </c>
      <c r="H19" s="117">
        <f>C19*'Food Cost and Composition'!K9</f>
        <v>0</v>
      </c>
      <c r="I19" s="117">
        <f>C19*'Food Cost and Composition'!L9</f>
        <v>0</v>
      </c>
      <c r="J19" s="117">
        <f>C19*'Food Cost and Composition'!M9</f>
        <v>0</v>
      </c>
      <c r="K19" s="117">
        <f>C19*'Food Cost and Composition'!N9</f>
        <v>0</v>
      </c>
      <c r="L19" s="117">
        <f>C19*'Food Cost and Composition'!O9</f>
        <v>0</v>
      </c>
      <c r="M19" s="117">
        <f>C19*'Food Cost and Composition'!P9</f>
        <v>0</v>
      </c>
      <c r="N19" s="117">
        <f>C19*'Food Cost and Composition'!Q9</f>
        <v>0</v>
      </c>
      <c r="O19" s="117">
        <f>C19*'Food Cost and Composition'!R9</f>
        <v>0</v>
      </c>
      <c r="P19" s="117">
        <f>C19*'Food Cost and Composition'!S9</f>
        <v>0</v>
      </c>
      <c r="Q19" s="117">
        <f>C19*'Food Cost and Composition'!T9</f>
        <v>0</v>
      </c>
      <c r="R19" s="117">
        <f>C19*'Food Cost and Composition'!U9</f>
        <v>0</v>
      </c>
      <c r="S19" s="117">
        <f>C19*'Food Cost and Composition'!V9</f>
        <v>0</v>
      </c>
      <c r="T19" s="117">
        <f>C19*'Food Cost and Composition'!W9</f>
        <v>0</v>
      </c>
      <c r="U19" s="117">
        <f>C19*'Food Cost and Composition'!X9</f>
        <v>0</v>
      </c>
      <c r="V19" s="117">
        <f>C19*'Food Cost and Composition'!Y9</f>
        <v>0</v>
      </c>
      <c r="W19" s="117">
        <f>C19*'Food Cost and Composition'!Z9</f>
        <v>0</v>
      </c>
      <c r="X19" s="117">
        <f>C19*'Food Cost and Composition'!AA9</f>
        <v>0</v>
      </c>
      <c r="Y19" s="107">
        <v>5</v>
      </c>
    </row>
    <row r="20" spans="1:25" x14ac:dyDescent="0.25">
      <c r="A20" s="142" t="s">
        <v>101</v>
      </c>
      <c r="B20" s="106">
        <f>C20*'Food Cost and Composition'!F10</f>
        <v>0</v>
      </c>
      <c r="C20" s="165"/>
      <c r="D20" s="95" t="s">
        <v>59</v>
      </c>
      <c r="E20" s="117">
        <f>C20*'Food Cost and Composition'!H10</f>
        <v>0</v>
      </c>
      <c r="F20" s="117">
        <f>C20*'Food Cost and Composition'!I10</f>
        <v>0</v>
      </c>
      <c r="G20" s="117">
        <f>C20*'Food Cost and Composition'!J10</f>
        <v>0</v>
      </c>
      <c r="H20" s="117">
        <f>C20*'Food Cost and Composition'!K10</f>
        <v>0</v>
      </c>
      <c r="I20" s="117">
        <f>C20*'Food Cost and Composition'!L10</f>
        <v>0</v>
      </c>
      <c r="J20" s="117">
        <f>C20*'Food Cost and Composition'!M10</f>
        <v>0</v>
      </c>
      <c r="K20" s="117">
        <f>C20*'Food Cost and Composition'!N10</f>
        <v>0</v>
      </c>
      <c r="L20" s="117">
        <f>C20*'Food Cost and Composition'!O10</f>
        <v>0</v>
      </c>
      <c r="M20" s="117">
        <f>C20*'Food Cost and Composition'!P10</f>
        <v>0</v>
      </c>
      <c r="N20" s="117">
        <f>C20*'Food Cost and Composition'!Q10</f>
        <v>0</v>
      </c>
      <c r="O20" s="117">
        <f>C20*'Food Cost and Composition'!R10</f>
        <v>0</v>
      </c>
      <c r="P20" s="117">
        <f>C20*'Food Cost and Composition'!S10</f>
        <v>0</v>
      </c>
      <c r="Q20" s="117">
        <f>C20*'Food Cost and Composition'!T10</f>
        <v>0</v>
      </c>
      <c r="R20" s="117">
        <f>C20*'Food Cost and Composition'!U10</f>
        <v>0</v>
      </c>
      <c r="S20" s="117">
        <f>C20*'Food Cost and Composition'!V10</f>
        <v>0</v>
      </c>
      <c r="T20" s="117">
        <f>C20*'Food Cost and Composition'!W10</f>
        <v>0</v>
      </c>
      <c r="U20" s="117">
        <f>C20*'Food Cost and Composition'!X10</f>
        <v>0</v>
      </c>
      <c r="V20" s="117">
        <f>C20*'Food Cost and Composition'!Y10</f>
        <v>0</v>
      </c>
      <c r="W20" s="117">
        <f>C20*'Food Cost and Composition'!Z10</f>
        <v>0</v>
      </c>
      <c r="X20" s="117">
        <f>C20*'Food Cost and Composition'!AA10</f>
        <v>0</v>
      </c>
      <c r="Y20" s="107">
        <v>6</v>
      </c>
    </row>
    <row r="21" spans="1:25" x14ac:dyDescent="0.25">
      <c r="A21" s="142" t="s">
        <v>92</v>
      </c>
      <c r="B21" s="106">
        <f>C21*'Food Cost and Composition'!F11</f>
        <v>0</v>
      </c>
      <c r="C21" s="165"/>
      <c r="D21" s="95" t="s">
        <v>59</v>
      </c>
      <c r="E21" s="117">
        <f>C21*'Food Cost and Composition'!H11</f>
        <v>0</v>
      </c>
      <c r="F21" s="117">
        <f>C21*'Food Cost and Composition'!I11</f>
        <v>0</v>
      </c>
      <c r="G21" s="117">
        <f>C21*'Food Cost and Composition'!J11</f>
        <v>0</v>
      </c>
      <c r="H21" s="117">
        <f>C21*'Food Cost and Composition'!K11</f>
        <v>0</v>
      </c>
      <c r="I21" s="117">
        <f>C21*'Food Cost and Composition'!L11</f>
        <v>0</v>
      </c>
      <c r="J21" s="117">
        <f>C21*'Food Cost and Composition'!M11</f>
        <v>0</v>
      </c>
      <c r="K21" s="117">
        <f>C21*'Food Cost and Composition'!N11</f>
        <v>0</v>
      </c>
      <c r="L21" s="117">
        <f>C21*'Food Cost and Composition'!O11</f>
        <v>0</v>
      </c>
      <c r="M21" s="117">
        <f>C21*'Food Cost and Composition'!P11</f>
        <v>0</v>
      </c>
      <c r="N21" s="117">
        <f>C21*'Food Cost and Composition'!Q11</f>
        <v>0</v>
      </c>
      <c r="O21" s="117">
        <f>C21*'Food Cost and Composition'!R11</f>
        <v>0</v>
      </c>
      <c r="P21" s="117">
        <f>C21*'Food Cost and Composition'!S11</f>
        <v>0</v>
      </c>
      <c r="Q21" s="117">
        <f>C21*'Food Cost and Composition'!T11</f>
        <v>0</v>
      </c>
      <c r="R21" s="117">
        <f>C21*'Food Cost and Composition'!U11</f>
        <v>0</v>
      </c>
      <c r="S21" s="117">
        <f>C21*'Food Cost and Composition'!V11</f>
        <v>0</v>
      </c>
      <c r="T21" s="117">
        <f>C21*'Food Cost and Composition'!W11</f>
        <v>0</v>
      </c>
      <c r="U21" s="117">
        <f>C21*'Food Cost and Composition'!X11</f>
        <v>0</v>
      </c>
      <c r="V21" s="117">
        <f>C21*'Food Cost and Composition'!Y11</f>
        <v>0</v>
      </c>
      <c r="W21" s="117">
        <f>C21*'Food Cost and Composition'!Z11</f>
        <v>0</v>
      </c>
      <c r="X21" s="117">
        <f>C21*'Food Cost and Composition'!AA11</f>
        <v>0</v>
      </c>
      <c r="Y21" s="107">
        <v>7</v>
      </c>
    </row>
    <row r="22" spans="1:25" x14ac:dyDescent="0.25">
      <c r="A22" s="142" t="s">
        <v>490</v>
      </c>
      <c r="B22" s="106">
        <f>C22*'Food Cost and Composition'!F12</f>
        <v>0</v>
      </c>
      <c r="C22" s="165"/>
      <c r="D22" s="95" t="s">
        <v>44</v>
      </c>
      <c r="E22" s="117">
        <f>C22*'Food Cost and Composition'!H12</f>
        <v>0</v>
      </c>
      <c r="F22" s="117">
        <f>C22*'Food Cost and Composition'!I12</f>
        <v>0</v>
      </c>
      <c r="G22" s="117">
        <f>C22*'Food Cost and Composition'!J12</f>
        <v>0</v>
      </c>
      <c r="H22" s="117">
        <f>C22*'Food Cost and Composition'!K12</f>
        <v>0</v>
      </c>
      <c r="I22" s="117">
        <f>C22*'Food Cost and Composition'!L12</f>
        <v>0</v>
      </c>
      <c r="J22" s="117">
        <f>C22*'Food Cost and Composition'!M12</f>
        <v>0</v>
      </c>
      <c r="K22" s="117">
        <f>C22*'Food Cost and Composition'!N12</f>
        <v>0</v>
      </c>
      <c r="L22" s="117">
        <f>C22*'Food Cost and Composition'!O12</f>
        <v>0</v>
      </c>
      <c r="M22" s="117">
        <f>C22*'Food Cost and Composition'!P12</f>
        <v>0</v>
      </c>
      <c r="N22" s="117">
        <f>C22*'Food Cost and Composition'!Q12</f>
        <v>0</v>
      </c>
      <c r="O22" s="117">
        <f>C22*'Food Cost and Composition'!R12</f>
        <v>0</v>
      </c>
      <c r="P22" s="117">
        <f>C22*'Food Cost and Composition'!S12</f>
        <v>0</v>
      </c>
      <c r="Q22" s="117">
        <f>C22*'Food Cost and Composition'!T12</f>
        <v>0</v>
      </c>
      <c r="R22" s="117">
        <f>C22*'Food Cost and Composition'!U12</f>
        <v>0</v>
      </c>
      <c r="S22" s="117">
        <f>C22*'Food Cost and Composition'!V12</f>
        <v>0</v>
      </c>
      <c r="T22" s="117">
        <f>C22*'Food Cost and Composition'!W12</f>
        <v>0</v>
      </c>
      <c r="U22" s="117">
        <f>C22*'Food Cost and Composition'!X12</f>
        <v>0</v>
      </c>
      <c r="V22" s="117">
        <f>C22*'Food Cost and Composition'!Y12</f>
        <v>0</v>
      </c>
      <c r="W22" s="117">
        <f>C22*'Food Cost and Composition'!Z12</f>
        <v>0</v>
      </c>
      <c r="X22" s="117">
        <f>C22*'Food Cost and Composition'!AA12</f>
        <v>0</v>
      </c>
      <c r="Y22" s="107">
        <v>8</v>
      </c>
    </row>
    <row r="23" spans="1:25" x14ac:dyDescent="0.25">
      <c r="A23" s="142" t="s">
        <v>523</v>
      </c>
      <c r="B23" s="106">
        <f>C23*'Food Cost and Composition'!F13</f>
        <v>0</v>
      </c>
      <c r="C23" s="165"/>
      <c r="D23" s="95" t="s">
        <v>44</v>
      </c>
      <c r="E23" s="117">
        <f>C23*'Food Cost and Composition'!H13</f>
        <v>0</v>
      </c>
      <c r="F23" s="117">
        <f>C23*'Food Cost and Composition'!I13</f>
        <v>0</v>
      </c>
      <c r="G23" s="117">
        <f>C23*'Food Cost and Composition'!J13</f>
        <v>0</v>
      </c>
      <c r="H23" s="117">
        <f>C23*'Food Cost and Composition'!K13</f>
        <v>0</v>
      </c>
      <c r="I23" s="117">
        <f>C23*'Food Cost and Composition'!L13</f>
        <v>0</v>
      </c>
      <c r="J23" s="117">
        <f>C23*'Food Cost and Composition'!M13</f>
        <v>0</v>
      </c>
      <c r="K23" s="117">
        <f>C23*'Food Cost and Composition'!N13</f>
        <v>0</v>
      </c>
      <c r="L23" s="117">
        <f>C23*'Food Cost and Composition'!O13</f>
        <v>0</v>
      </c>
      <c r="M23" s="117">
        <f>C23*'Food Cost and Composition'!P13</f>
        <v>0</v>
      </c>
      <c r="N23" s="117">
        <f>C23*'Food Cost and Composition'!Q13</f>
        <v>0</v>
      </c>
      <c r="O23" s="117">
        <f>C23*'Food Cost and Composition'!R13</f>
        <v>0</v>
      </c>
      <c r="P23" s="117">
        <f>C23*'Food Cost and Composition'!S13</f>
        <v>0</v>
      </c>
      <c r="Q23" s="117">
        <f>C23*'Food Cost and Composition'!T13</f>
        <v>0</v>
      </c>
      <c r="R23" s="117">
        <f>C23*'Food Cost and Composition'!U13</f>
        <v>0</v>
      </c>
      <c r="S23" s="117">
        <f>C23*'Food Cost and Composition'!V13</f>
        <v>0</v>
      </c>
      <c r="T23" s="117">
        <f>C23*'Food Cost and Composition'!W13</f>
        <v>0</v>
      </c>
      <c r="U23" s="117">
        <f>C23*'Food Cost and Composition'!X13</f>
        <v>0</v>
      </c>
      <c r="V23" s="117">
        <f>C23*'Food Cost and Composition'!Y13</f>
        <v>0</v>
      </c>
      <c r="W23" s="117">
        <f>C23*'Food Cost and Composition'!Z13</f>
        <v>0</v>
      </c>
      <c r="X23" s="117">
        <f>C23*'Food Cost and Composition'!AA13</f>
        <v>0</v>
      </c>
      <c r="Y23" s="107">
        <v>9</v>
      </c>
    </row>
    <row r="24" spans="1:25" x14ac:dyDescent="0.25">
      <c r="A24" s="142" t="s">
        <v>491</v>
      </c>
      <c r="B24" s="106">
        <f>C24*'Food Cost and Composition'!F14</f>
        <v>0</v>
      </c>
      <c r="C24" s="165"/>
      <c r="D24" s="95" t="s">
        <v>44</v>
      </c>
      <c r="E24" s="117">
        <f>C24*'Food Cost and Composition'!H14</f>
        <v>0</v>
      </c>
      <c r="F24" s="117">
        <f>C24*'Food Cost and Composition'!I14</f>
        <v>0</v>
      </c>
      <c r="G24" s="117">
        <f>C24*'Food Cost and Composition'!J14</f>
        <v>0</v>
      </c>
      <c r="H24" s="117">
        <f>C24*'Food Cost and Composition'!K14</f>
        <v>0</v>
      </c>
      <c r="I24" s="117">
        <f>C24*'Food Cost and Composition'!L14</f>
        <v>0</v>
      </c>
      <c r="J24" s="117">
        <f>C24*'Food Cost and Composition'!M14</f>
        <v>0</v>
      </c>
      <c r="K24" s="117">
        <f>C24*'Food Cost and Composition'!N14</f>
        <v>0</v>
      </c>
      <c r="L24" s="117">
        <f>C24*'Food Cost and Composition'!O14</f>
        <v>0</v>
      </c>
      <c r="M24" s="117">
        <f>C24*'Food Cost and Composition'!P14</f>
        <v>0</v>
      </c>
      <c r="N24" s="117">
        <f>C24*'Food Cost and Composition'!Q14</f>
        <v>0</v>
      </c>
      <c r="O24" s="117">
        <f>C24*'Food Cost and Composition'!R14</f>
        <v>0</v>
      </c>
      <c r="P24" s="117">
        <f>C24*'Food Cost and Composition'!S14</f>
        <v>0</v>
      </c>
      <c r="Q24" s="117">
        <f>C24*'Food Cost and Composition'!T14</f>
        <v>0</v>
      </c>
      <c r="R24" s="117">
        <f>C24*'Food Cost and Composition'!U14</f>
        <v>0</v>
      </c>
      <c r="S24" s="117">
        <f>C24*'Food Cost and Composition'!V14</f>
        <v>0</v>
      </c>
      <c r="T24" s="117">
        <f>C24*'Food Cost and Composition'!W14</f>
        <v>0</v>
      </c>
      <c r="U24" s="117">
        <f>C24*'Food Cost and Composition'!X14</f>
        <v>0</v>
      </c>
      <c r="V24" s="117">
        <f>C24*'Food Cost and Composition'!Y14</f>
        <v>0</v>
      </c>
      <c r="W24" s="117">
        <f>C24*'Food Cost and Composition'!Z14</f>
        <v>0</v>
      </c>
      <c r="X24" s="117">
        <f>C24*'Food Cost and Composition'!AA14</f>
        <v>0</v>
      </c>
      <c r="Y24" s="107">
        <v>10</v>
      </c>
    </row>
    <row r="25" spans="1:25" x14ac:dyDescent="0.25">
      <c r="A25" s="142" t="s">
        <v>525</v>
      </c>
      <c r="B25" s="106">
        <f>C25*'Food Cost and Composition'!F15</f>
        <v>0</v>
      </c>
      <c r="C25" s="165"/>
      <c r="D25" s="95" t="s">
        <v>38</v>
      </c>
      <c r="E25" s="117">
        <f>C25*'Food Cost and Composition'!H15</f>
        <v>0</v>
      </c>
      <c r="F25" s="117">
        <f>C25*'Food Cost and Composition'!I15</f>
        <v>0</v>
      </c>
      <c r="G25" s="117">
        <f>C25*'Food Cost and Composition'!J15</f>
        <v>0</v>
      </c>
      <c r="H25" s="117">
        <f>C25*'Food Cost and Composition'!K15</f>
        <v>0</v>
      </c>
      <c r="I25" s="117">
        <f>C25*'Food Cost and Composition'!L15</f>
        <v>0</v>
      </c>
      <c r="J25" s="117">
        <f>C25*'Food Cost and Composition'!M15</f>
        <v>0</v>
      </c>
      <c r="K25" s="117">
        <f>C25*'Food Cost and Composition'!N15</f>
        <v>0</v>
      </c>
      <c r="L25" s="117">
        <f>C25*'Food Cost and Composition'!O15</f>
        <v>0</v>
      </c>
      <c r="M25" s="117">
        <f>C25*'Food Cost and Composition'!P15</f>
        <v>0</v>
      </c>
      <c r="N25" s="117">
        <f>C25*'Food Cost and Composition'!Q15</f>
        <v>0</v>
      </c>
      <c r="O25" s="117">
        <f>C25*'Food Cost and Composition'!R15</f>
        <v>0</v>
      </c>
      <c r="P25" s="117">
        <f>C25*'Food Cost and Composition'!S15</f>
        <v>0</v>
      </c>
      <c r="Q25" s="117">
        <f>C25*'Food Cost and Composition'!T15</f>
        <v>0</v>
      </c>
      <c r="R25" s="117">
        <f>C25*'Food Cost and Composition'!U15</f>
        <v>0</v>
      </c>
      <c r="S25" s="117">
        <f>C25*'Food Cost and Composition'!V15</f>
        <v>0</v>
      </c>
      <c r="T25" s="117">
        <f>C25*'Food Cost and Composition'!W15</f>
        <v>0</v>
      </c>
      <c r="U25" s="117">
        <f>C25*'Food Cost and Composition'!X15</f>
        <v>0</v>
      </c>
      <c r="V25" s="117">
        <f>C25*'Food Cost and Composition'!Y15</f>
        <v>0</v>
      </c>
      <c r="W25" s="117">
        <f>C25*'Food Cost and Composition'!Z15</f>
        <v>0</v>
      </c>
      <c r="X25" s="117">
        <f>C25*'Food Cost and Composition'!AA15</f>
        <v>0</v>
      </c>
      <c r="Y25" s="107">
        <v>11</v>
      </c>
    </row>
    <row r="26" spans="1:25" x14ac:dyDescent="0.25">
      <c r="A26" s="142" t="s">
        <v>501</v>
      </c>
      <c r="B26" s="106">
        <f>C26*'Food Cost and Composition'!F16</f>
        <v>0</v>
      </c>
      <c r="C26" s="165"/>
      <c r="D26" s="95" t="s">
        <v>40</v>
      </c>
      <c r="E26" s="117">
        <f>C26*'Food Cost and Composition'!H16</f>
        <v>0</v>
      </c>
      <c r="F26" s="117">
        <f>C26*'Food Cost and Composition'!I16</f>
        <v>0</v>
      </c>
      <c r="G26" s="117">
        <f>C26*'Food Cost and Composition'!J16</f>
        <v>0</v>
      </c>
      <c r="H26" s="117">
        <f>C26*'Food Cost and Composition'!K16</f>
        <v>0</v>
      </c>
      <c r="I26" s="117">
        <f>C26*'Food Cost and Composition'!L16</f>
        <v>0</v>
      </c>
      <c r="J26" s="117">
        <f>C26*'Food Cost and Composition'!M16</f>
        <v>0</v>
      </c>
      <c r="K26" s="117">
        <f>C26*'Food Cost and Composition'!N16</f>
        <v>0</v>
      </c>
      <c r="L26" s="117">
        <f>C26*'Food Cost and Composition'!O16</f>
        <v>0</v>
      </c>
      <c r="M26" s="117">
        <f>C26*'Food Cost and Composition'!P16</f>
        <v>0</v>
      </c>
      <c r="N26" s="117">
        <f>C26*'Food Cost and Composition'!Q16</f>
        <v>0</v>
      </c>
      <c r="O26" s="117">
        <f>C26*'Food Cost and Composition'!R16</f>
        <v>0</v>
      </c>
      <c r="P26" s="117">
        <f>C26*'Food Cost and Composition'!S16</f>
        <v>0</v>
      </c>
      <c r="Q26" s="117">
        <f>C26*'Food Cost and Composition'!T16</f>
        <v>0</v>
      </c>
      <c r="R26" s="117">
        <f>C26*'Food Cost and Composition'!U16</f>
        <v>0</v>
      </c>
      <c r="S26" s="117">
        <f>C26*'Food Cost and Composition'!V16</f>
        <v>0</v>
      </c>
      <c r="T26" s="117">
        <f>C26*'Food Cost and Composition'!W16</f>
        <v>0</v>
      </c>
      <c r="U26" s="117">
        <f>C26*'Food Cost and Composition'!X16</f>
        <v>0</v>
      </c>
      <c r="V26" s="117">
        <f>C26*'Food Cost and Composition'!Y16</f>
        <v>0</v>
      </c>
      <c r="W26" s="117">
        <f>C26*'Food Cost and Composition'!Z16</f>
        <v>0</v>
      </c>
      <c r="X26" s="117">
        <f>C26*'Food Cost and Composition'!AA16</f>
        <v>0</v>
      </c>
      <c r="Y26" s="107">
        <v>12</v>
      </c>
    </row>
    <row r="27" spans="1:25" x14ac:dyDescent="0.25">
      <c r="A27" s="142" t="s">
        <v>87</v>
      </c>
      <c r="B27" s="106">
        <f>C27*'Food Cost and Composition'!F17</f>
        <v>0</v>
      </c>
      <c r="C27" s="165"/>
      <c r="D27" s="95" t="s">
        <v>88</v>
      </c>
      <c r="E27" s="117">
        <f>C27*'Food Cost and Composition'!H17</f>
        <v>0</v>
      </c>
      <c r="F27" s="117">
        <f>C27*'Food Cost and Composition'!I17</f>
        <v>0</v>
      </c>
      <c r="G27" s="117">
        <f>C27*'Food Cost and Composition'!J17</f>
        <v>0</v>
      </c>
      <c r="H27" s="117">
        <f>C27*'Food Cost and Composition'!K17</f>
        <v>0</v>
      </c>
      <c r="I27" s="117">
        <f>C27*'Food Cost and Composition'!L17</f>
        <v>0</v>
      </c>
      <c r="J27" s="117">
        <f>C27*'Food Cost and Composition'!M17</f>
        <v>0</v>
      </c>
      <c r="K27" s="117">
        <f>C27*'Food Cost and Composition'!N17</f>
        <v>0</v>
      </c>
      <c r="L27" s="117">
        <f>C27*'Food Cost and Composition'!O17</f>
        <v>0</v>
      </c>
      <c r="M27" s="117">
        <f>C27*'Food Cost and Composition'!P17</f>
        <v>0</v>
      </c>
      <c r="N27" s="117">
        <f>C27*'Food Cost and Composition'!Q17</f>
        <v>0</v>
      </c>
      <c r="O27" s="117">
        <f>C27*'Food Cost and Composition'!R17</f>
        <v>0</v>
      </c>
      <c r="P27" s="117">
        <f>C27*'Food Cost and Composition'!S17</f>
        <v>0</v>
      </c>
      <c r="Q27" s="117">
        <f>C27*'Food Cost and Composition'!T17</f>
        <v>0</v>
      </c>
      <c r="R27" s="117">
        <f>C27*'Food Cost and Composition'!U17</f>
        <v>0</v>
      </c>
      <c r="S27" s="117">
        <f>C27*'Food Cost and Composition'!V17</f>
        <v>0</v>
      </c>
      <c r="T27" s="117">
        <f>C27*'Food Cost and Composition'!W17</f>
        <v>0</v>
      </c>
      <c r="U27" s="117">
        <f>C27*'Food Cost and Composition'!X17</f>
        <v>0</v>
      </c>
      <c r="V27" s="117">
        <f>C27*'Food Cost and Composition'!Y17</f>
        <v>0</v>
      </c>
      <c r="W27" s="117">
        <f>C27*'Food Cost and Composition'!Z17</f>
        <v>0</v>
      </c>
      <c r="X27" s="117">
        <f>C27*'Food Cost and Composition'!AA17</f>
        <v>0</v>
      </c>
      <c r="Y27" s="107">
        <v>13</v>
      </c>
    </row>
    <row r="28" spans="1:25" x14ac:dyDescent="0.25">
      <c r="A28" s="142" t="s">
        <v>492</v>
      </c>
      <c r="B28" s="106">
        <f>C28*'Food Cost and Composition'!F18</f>
        <v>0</v>
      </c>
      <c r="C28" s="165"/>
      <c r="D28" s="95" t="s">
        <v>42</v>
      </c>
      <c r="E28" s="117">
        <f>C28*'Food Cost and Composition'!H18</f>
        <v>0</v>
      </c>
      <c r="F28" s="117">
        <f>C28*'Food Cost and Composition'!I18</f>
        <v>0</v>
      </c>
      <c r="G28" s="117">
        <f>C28*'Food Cost and Composition'!J18</f>
        <v>0</v>
      </c>
      <c r="H28" s="117">
        <f>C28*'Food Cost and Composition'!K18</f>
        <v>0</v>
      </c>
      <c r="I28" s="117">
        <f>C28*'Food Cost and Composition'!L18</f>
        <v>0</v>
      </c>
      <c r="J28" s="117">
        <f>C28*'Food Cost and Composition'!M18</f>
        <v>0</v>
      </c>
      <c r="K28" s="117">
        <f>C28*'Food Cost and Composition'!N18</f>
        <v>0</v>
      </c>
      <c r="L28" s="117">
        <f>C28*'Food Cost and Composition'!O18</f>
        <v>0</v>
      </c>
      <c r="M28" s="117">
        <f>C28*'Food Cost and Composition'!P18</f>
        <v>0</v>
      </c>
      <c r="N28" s="117">
        <f>C28*'Food Cost and Composition'!Q18</f>
        <v>0</v>
      </c>
      <c r="O28" s="117">
        <f>C28*'Food Cost and Composition'!R18</f>
        <v>0</v>
      </c>
      <c r="P28" s="117">
        <f>C28*'Food Cost and Composition'!S18</f>
        <v>0</v>
      </c>
      <c r="Q28" s="117">
        <f>C28*'Food Cost and Composition'!T18</f>
        <v>0</v>
      </c>
      <c r="R28" s="117">
        <f>C28*'Food Cost and Composition'!U18</f>
        <v>0</v>
      </c>
      <c r="S28" s="117">
        <f>C28*'Food Cost and Composition'!V18</f>
        <v>0</v>
      </c>
      <c r="T28" s="117">
        <f>C28*'Food Cost and Composition'!W18</f>
        <v>0</v>
      </c>
      <c r="U28" s="117">
        <f>C28*'Food Cost and Composition'!X18</f>
        <v>0</v>
      </c>
      <c r="V28" s="117">
        <f>C28*'Food Cost and Composition'!Y18</f>
        <v>0</v>
      </c>
      <c r="W28" s="117">
        <f>C28*'Food Cost and Composition'!Z18</f>
        <v>0</v>
      </c>
      <c r="X28" s="117">
        <f>C28*'Food Cost and Composition'!AA18</f>
        <v>0</v>
      </c>
      <c r="Y28" s="107">
        <v>14</v>
      </c>
    </row>
    <row r="29" spans="1:25" x14ac:dyDescent="0.25">
      <c r="A29" s="113" t="s">
        <v>503</v>
      </c>
      <c r="C29" s="151"/>
      <c r="E29" s="117"/>
      <c r="F29" s="117"/>
      <c r="G29" s="117"/>
      <c r="H29" s="117"/>
      <c r="I29" s="117"/>
      <c r="J29" s="117"/>
      <c r="K29" s="117"/>
      <c r="L29" s="117"/>
      <c r="M29" s="117"/>
      <c r="N29" s="117"/>
      <c r="O29" s="117"/>
      <c r="P29" s="117"/>
      <c r="Q29" s="117"/>
      <c r="R29" s="117"/>
      <c r="S29" s="117"/>
      <c r="T29" s="117"/>
      <c r="U29" s="117"/>
      <c r="V29" s="117"/>
      <c r="W29" s="117"/>
      <c r="X29" s="117"/>
      <c r="Y29" s="107">
        <v>15</v>
      </c>
    </row>
    <row r="30" spans="1:25" x14ac:dyDescent="0.25">
      <c r="A30" s="142" t="s">
        <v>522</v>
      </c>
      <c r="B30" s="106">
        <f>C30*'Food Cost and Composition'!F20</f>
        <v>0</v>
      </c>
      <c r="C30" s="165"/>
      <c r="D30" s="95" t="s">
        <v>124</v>
      </c>
      <c r="E30" s="117">
        <f>C30*'Food Cost and Composition'!H20</f>
        <v>0</v>
      </c>
      <c r="F30" s="117">
        <f>C30*'Food Cost and Composition'!I20</f>
        <v>0</v>
      </c>
      <c r="G30" s="117">
        <f>C30*'Food Cost and Composition'!J20</f>
        <v>0</v>
      </c>
      <c r="H30" s="117">
        <f>C30*'Food Cost and Composition'!K20</f>
        <v>0</v>
      </c>
      <c r="I30" s="117">
        <f>C30*'Food Cost and Composition'!L20</f>
        <v>0</v>
      </c>
      <c r="J30" s="117">
        <f>C30*'Food Cost and Composition'!M20</f>
        <v>0</v>
      </c>
      <c r="K30" s="117">
        <f>C30*'Food Cost and Composition'!N20</f>
        <v>0</v>
      </c>
      <c r="L30" s="117">
        <f>C30*'Food Cost and Composition'!O20</f>
        <v>0</v>
      </c>
      <c r="M30" s="117">
        <f>C30*'Food Cost and Composition'!P20</f>
        <v>0</v>
      </c>
      <c r="N30" s="117">
        <f>C30*'Food Cost and Composition'!Q20</f>
        <v>0</v>
      </c>
      <c r="O30" s="117">
        <f>C30*'Food Cost and Composition'!R20</f>
        <v>0</v>
      </c>
      <c r="P30" s="117">
        <f>C30*'Food Cost and Composition'!S20</f>
        <v>0</v>
      </c>
      <c r="Q30" s="117">
        <f>C30*'Food Cost and Composition'!T20</f>
        <v>0</v>
      </c>
      <c r="R30" s="117">
        <f>C30*'Food Cost and Composition'!U20</f>
        <v>0</v>
      </c>
      <c r="S30" s="117">
        <f>C30*'Food Cost and Composition'!V20</f>
        <v>0</v>
      </c>
      <c r="T30" s="117">
        <f>C30*'Food Cost and Composition'!W20</f>
        <v>0</v>
      </c>
      <c r="U30" s="117">
        <f>C30*'Food Cost and Composition'!X20</f>
        <v>0</v>
      </c>
      <c r="V30" s="117">
        <f>C30*'Food Cost and Composition'!Y20</f>
        <v>0</v>
      </c>
      <c r="W30" s="117">
        <f>C30*'Food Cost and Composition'!Z20</f>
        <v>0</v>
      </c>
      <c r="X30" s="117">
        <f>C30*'Food Cost and Composition'!AA20</f>
        <v>0</v>
      </c>
      <c r="Y30" s="107">
        <v>16</v>
      </c>
    </row>
    <row r="31" spans="1:25" x14ac:dyDescent="0.25">
      <c r="A31" s="142" t="s">
        <v>507</v>
      </c>
      <c r="B31" s="106">
        <f>C31*'Food Cost and Composition'!F21</f>
        <v>0</v>
      </c>
      <c r="C31" s="165"/>
      <c r="D31" s="95" t="s">
        <v>118</v>
      </c>
      <c r="E31" s="117">
        <f>C31*'Food Cost and Composition'!H21</f>
        <v>0</v>
      </c>
      <c r="F31" s="117">
        <f>C31*'Food Cost and Composition'!I21</f>
        <v>0</v>
      </c>
      <c r="G31" s="117">
        <f>C31*'Food Cost and Composition'!J21</f>
        <v>0</v>
      </c>
      <c r="H31" s="117">
        <f>C31*'Food Cost and Composition'!K21</f>
        <v>0</v>
      </c>
      <c r="I31" s="117">
        <f>C31*'Food Cost and Composition'!L21</f>
        <v>0</v>
      </c>
      <c r="J31" s="117">
        <f>C31*'Food Cost and Composition'!M21</f>
        <v>0</v>
      </c>
      <c r="K31" s="117">
        <f>C31*'Food Cost and Composition'!N21</f>
        <v>0</v>
      </c>
      <c r="L31" s="117">
        <f>C31*'Food Cost and Composition'!O21</f>
        <v>0</v>
      </c>
      <c r="M31" s="117">
        <f>C31*'Food Cost and Composition'!P21</f>
        <v>0</v>
      </c>
      <c r="N31" s="117">
        <f>C31*'Food Cost and Composition'!Q21</f>
        <v>0</v>
      </c>
      <c r="O31" s="117">
        <f>C31*'Food Cost and Composition'!R21</f>
        <v>0</v>
      </c>
      <c r="P31" s="117">
        <f>C31*'Food Cost and Composition'!S21</f>
        <v>0</v>
      </c>
      <c r="Q31" s="117">
        <f>C31*'Food Cost and Composition'!T21</f>
        <v>0</v>
      </c>
      <c r="R31" s="117">
        <f>C31*'Food Cost and Composition'!U21</f>
        <v>0</v>
      </c>
      <c r="S31" s="117">
        <f>C31*'Food Cost and Composition'!V21</f>
        <v>0</v>
      </c>
      <c r="T31" s="117">
        <f>C31*'Food Cost and Composition'!W21</f>
        <v>0</v>
      </c>
      <c r="U31" s="117">
        <f>C31*'Food Cost and Composition'!X21</f>
        <v>0</v>
      </c>
      <c r="V31" s="117">
        <f>C31*'Food Cost and Composition'!Y21</f>
        <v>0</v>
      </c>
      <c r="W31" s="117">
        <f>C31*'Food Cost and Composition'!Z21</f>
        <v>0</v>
      </c>
      <c r="X31" s="117">
        <f>C31*'Food Cost and Composition'!AA21</f>
        <v>0</v>
      </c>
      <c r="Y31" s="107">
        <v>17</v>
      </c>
    </row>
    <row r="32" spans="1:25" x14ac:dyDescent="0.25">
      <c r="A32" s="142" t="s">
        <v>493</v>
      </c>
      <c r="B32" s="106">
        <f>C32*'Food Cost and Composition'!F22</f>
        <v>0</v>
      </c>
      <c r="C32" s="165"/>
      <c r="D32" s="95" t="s">
        <v>118</v>
      </c>
      <c r="E32" s="117">
        <f>C32*'Food Cost and Composition'!H22</f>
        <v>0</v>
      </c>
      <c r="F32" s="117">
        <f>C32*'Food Cost and Composition'!I22</f>
        <v>0</v>
      </c>
      <c r="G32" s="117">
        <f>C32*'Food Cost and Composition'!J22</f>
        <v>0</v>
      </c>
      <c r="H32" s="117">
        <f>C32*'Food Cost and Composition'!K22</f>
        <v>0</v>
      </c>
      <c r="I32" s="117">
        <f>C32*'Food Cost and Composition'!L22</f>
        <v>0</v>
      </c>
      <c r="J32" s="117">
        <f>C32*'Food Cost and Composition'!M22</f>
        <v>0</v>
      </c>
      <c r="K32" s="117">
        <f>C32*'Food Cost and Composition'!N22</f>
        <v>0</v>
      </c>
      <c r="L32" s="117">
        <f>C32*'Food Cost and Composition'!O22</f>
        <v>0</v>
      </c>
      <c r="M32" s="117">
        <f>C32*'Food Cost and Composition'!P22</f>
        <v>0</v>
      </c>
      <c r="N32" s="117">
        <f>C32*'Food Cost and Composition'!Q22</f>
        <v>0</v>
      </c>
      <c r="O32" s="117">
        <f>C32*'Food Cost and Composition'!R22</f>
        <v>0</v>
      </c>
      <c r="P32" s="117">
        <f>C32*'Food Cost and Composition'!S22</f>
        <v>0</v>
      </c>
      <c r="Q32" s="117">
        <f>C32*'Food Cost and Composition'!T22</f>
        <v>0</v>
      </c>
      <c r="R32" s="117">
        <f>C32*'Food Cost and Composition'!U22</f>
        <v>0</v>
      </c>
      <c r="S32" s="117">
        <f>C32*'Food Cost and Composition'!V22</f>
        <v>0</v>
      </c>
      <c r="T32" s="117">
        <f>C32*'Food Cost and Composition'!W22</f>
        <v>0</v>
      </c>
      <c r="U32" s="117">
        <f>C32*'Food Cost and Composition'!X22</f>
        <v>0</v>
      </c>
      <c r="V32" s="117">
        <f>C32*'Food Cost and Composition'!Y22</f>
        <v>0</v>
      </c>
      <c r="W32" s="117">
        <f>C32*'Food Cost and Composition'!Z22</f>
        <v>0</v>
      </c>
      <c r="X32" s="117">
        <f>C32*'Food Cost and Composition'!AA22</f>
        <v>0</v>
      </c>
      <c r="Y32" s="107">
        <v>18</v>
      </c>
    </row>
    <row r="33" spans="1:25" x14ac:dyDescent="0.25">
      <c r="A33" s="142" t="s">
        <v>509</v>
      </c>
      <c r="B33" s="106">
        <f>C33*'Food Cost and Composition'!F23</f>
        <v>0</v>
      </c>
      <c r="C33" s="165"/>
      <c r="D33" s="95" t="s">
        <v>30</v>
      </c>
      <c r="E33" s="117">
        <f>C33*'Food Cost and Composition'!H23</f>
        <v>0</v>
      </c>
      <c r="F33" s="117">
        <f>C33*'Food Cost and Composition'!I23</f>
        <v>0</v>
      </c>
      <c r="G33" s="117">
        <f>C33*'Food Cost and Composition'!J23</f>
        <v>0</v>
      </c>
      <c r="H33" s="117">
        <f>C33*'Food Cost and Composition'!K23</f>
        <v>0</v>
      </c>
      <c r="I33" s="117">
        <f>C33*'Food Cost and Composition'!L23</f>
        <v>0</v>
      </c>
      <c r="J33" s="117">
        <f>C33*'Food Cost and Composition'!M23</f>
        <v>0</v>
      </c>
      <c r="K33" s="117">
        <f>C33*'Food Cost and Composition'!N23</f>
        <v>0</v>
      </c>
      <c r="L33" s="117">
        <f>C33*'Food Cost and Composition'!O23</f>
        <v>0</v>
      </c>
      <c r="M33" s="117">
        <f>C33*'Food Cost and Composition'!P23</f>
        <v>0</v>
      </c>
      <c r="N33" s="117">
        <f>C33*'Food Cost and Composition'!Q23</f>
        <v>0</v>
      </c>
      <c r="O33" s="117">
        <f>C33*'Food Cost and Composition'!R23</f>
        <v>0</v>
      </c>
      <c r="P33" s="117">
        <f>C33*'Food Cost and Composition'!S23</f>
        <v>0</v>
      </c>
      <c r="Q33" s="117">
        <f>C33*'Food Cost and Composition'!T23</f>
        <v>0</v>
      </c>
      <c r="R33" s="117">
        <f>C33*'Food Cost and Composition'!U23</f>
        <v>0</v>
      </c>
      <c r="S33" s="117">
        <f>C33*'Food Cost and Composition'!V23</f>
        <v>0</v>
      </c>
      <c r="T33" s="117">
        <f>C33*'Food Cost and Composition'!W23</f>
        <v>0</v>
      </c>
      <c r="U33" s="117">
        <f>C33*'Food Cost and Composition'!X23</f>
        <v>0</v>
      </c>
      <c r="V33" s="117">
        <f>C33*'Food Cost and Composition'!Y23</f>
        <v>0</v>
      </c>
      <c r="W33" s="117">
        <f>C33*'Food Cost and Composition'!Z23</f>
        <v>0</v>
      </c>
      <c r="X33" s="117">
        <f>C33*'Food Cost and Composition'!AA23</f>
        <v>0</v>
      </c>
      <c r="Y33" s="107">
        <v>19</v>
      </c>
    </row>
    <row r="34" spans="1:25" x14ac:dyDescent="0.25">
      <c r="A34" s="142" t="s">
        <v>510</v>
      </c>
      <c r="B34" s="106">
        <f>C34*'Food Cost and Composition'!F24</f>
        <v>0</v>
      </c>
      <c r="C34" s="165"/>
      <c r="D34" s="95" t="s">
        <v>30</v>
      </c>
      <c r="E34" s="117">
        <f>C34*'Food Cost and Composition'!H24</f>
        <v>0</v>
      </c>
      <c r="F34" s="117">
        <f>C34*'Food Cost and Composition'!I24</f>
        <v>0</v>
      </c>
      <c r="G34" s="117">
        <f>C34*'Food Cost and Composition'!J24</f>
        <v>0</v>
      </c>
      <c r="H34" s="117">
        <f>C34*'Food Cost and Composition'!K24</f>
        <v>0</v>
      </c>
      <c r="I34" s="117">
        <f>C34*'Food Cost and Composition'!L24</f>
        <v>0</v>
      </c>
      <c r="J34" s="117">
        <f>C34*'Food Cost and Composition'!M24</f>
        <v>0</v>
      </c>
      <c r="K34" s="117">
        <f>C34*'Food Cost and Composition'!N24</f>
        <v>0</v>
      </c>
      <c r="L34" s="117">
        <f>C34*'Food Cost and Composition'!O24</f>
        <v>0</v>
      </c>
      <c r="M34" s="117">
        <f>C34*'Food Cost and Composition'!P24</f>
        <v>0</v>
      </c>
      <c r="N34" s="117">
        <f>C34*'Food Cost and Composition'!Q24</f>
        <v>0</v>
      </c>
      <c r="O34" s="117">
        <f>C34*'Food Cost and Composition'!R24</f>
        <v>0</v>
      </c>
      <c r="P34" s="117">
        <f>C34*'Food Cost and Composition'!S24</f>
        <v>0</v>
      </c>
      <c r="Q34" s="117">
        <f>C34*'Food Cost and Composition'!T24</f>
        <v>0</v>
      </c>
      <c r="R34" s="117">
        <f>C34*'Food Cost and Composition'!U24</f>
        <v>0</v>
      </c>
      <c r="S34" s="117">
        <f>C34*'Food Cost and Composition'!V24</f>
        <v>0</v>
      </c>
      <c r="T34" s="117">
        <f>C34*'Food Cost and Composition'!W24</f>
        <v>0</v>
      </c>
      <c r="U34" s="117">
        <f>C34*'Food Cost and Composition'!X24</f>
        <v>0</v>
      </c>
      <c r="V34" s="117">
        <f>C34*'Food Cost and Composition'!Y24</f>
        <v>0</v>
      </c>
      <c r="W34" s="117">
        <f>C34*'Food Cost and Composition'!Z24</f>
        <v>0</v>
      </c>
      <c r="X34" s="117">
        <f>C34*'Food Cost and Composition'!AA24</f>
        <v>0</v>
      </c>
      <c r="Y34" s="107">
        <v>20</v>
      </c>
    </row>
    <row r="35" spans="1:25" x14ac:dyDescent="0.25">
      <c r="A35" s="142" t="s">
        <v>505</v>
      </c>
      <c r="B35" s="106">
        <f>C35*'Food Cost and Composition'!F25</f>
        <v>0</v>
      </c>
      <c r="C35" s="165"/>
      <c r="D35" s="95" t="s">
        <v>61</v>
      </c>
      <c r="E35" s="117">
        <f>C35*'Food Cost and Composition'!H25</f>
        <v>0</v>
      </c>
      <c r="F35" s="117">
        <f>C35*'Food Cost and Composition'!I25</f>
        <v>0</v>
      </c>
      <c r="G35" s="117">
        <f>C35*'Food Cost and Composition'!J25</f>
        <v>0</v>
      </c>
      <c r="H35" s="117">
        <f>C35*'Food Cost and Composition'!K25</f>
        <v>0</v>
      </c>
      <c r="I35" s="117">
        <f>C35*'Food Cost and Composition'!L25</f>
        <v>0</v>
      </c>
      <c r="J35" s="117">
        <f>C35*'Food Cost and Composition'!M25</f>
        <v>0</v>
      </c>
      <c r="K35" s="117">
        <f>C35*'Food Cost and Composition'!N25</f>
        <v>0</v>
      </c>
      <c r="L35" s="117">
        <f>C35*'Food Cost and Composition'!O25</f>
        <v>0</v>
      </c>
      <c r="M35" s="117">
        <f>C35*'Food Cost and Composition'!P25</f>
        <v>0</v>
      </c>
      <c r="N35" s="117">
        <f>C35*'Food Cost and Composition'!Q25</f>
        <v>0</v>
      </c>
      <c r="O35" s="117">
        <f>C35*'Food Cost and Composition'!R25</f>
        <v>0</v>
      </c>
      <c r="P35" s="117">
        <f>C35*'Food Cost and Composition'!S25</f>
        <v>0</v>
      </c>
      <c r="Q35" s="117">
        <f>C35*'Food Cost and Composition'!T25</f>
        <v>0</v>
      </c>
      <c r="R35" s="117">
        <f>C35*'Food Cost and Composition'!U25</f>
        <v>0</v>
      </c>
      <c r="S35" s="117">
        <f>C35*'Food Cost and Composition'!V25</f>
        <v>0</v>
      </c>
      <c r="T35" s="117">
        <f>C35*'Food Cost and Composition'!W25</f>
        <v>0</v>
      </c>
      <c r="U35" s="117">
        <f>C35*'Food Cost and Composition'!X25</f>
        <v>0</v>
      </c>
      <c r="V35" s="117">
        <f>C35*'Food Cost and Composition'!Y25</f>
        <v>0</v>
      </c>
      <c r="W35" s="117">
        <f>C35*'Food Cost and Composition'!Z25</f>
        <v>0</v>
      </c>
      <c r="X35" s="117">
        <f>C35*'Food Cost and Composition'!AA25</f>
        <v>0</v>
      </c>
      <c r="Y35" s="107">
        <v>21</v>
      </c>
    </row>
    <row r="36" spans="1:25" x14ac:dyDescent="0.25">
      <c r="A36" s="142" t="s">
        <v>502</v>
      </c>
      <c r="B36" s="106">
        <f>C36*'Food Cost and Composition'!F26</f>
        <v>0</v>
      </c>
      <c r="C36" s="165"/>
      <c r="D36" s="95" t="s">
        <v>28</v>
      </c>
      <c r="E36" s="117">
        <f>C36*'Food Cost and Composition'!H26</f>
        <v>0</v>
      </c>
      <c r="F36" s="117">
        <f>C36*'Food Cost and Composition'!I26</f>
        <v>0</v>
      </c>
      <c r="G36" s="117">
        <f>C36*'Food Cost and Composition'!J26</f>
        <v>0</v>
      </c>
      <c r="H36" s="117">
        <f>C36*'Food Cost and Composition'!K26</f>
        <v>0</v>
      </c>
      <c r="I36" s="117">
        <f>C36*'Food Cost and Composition'!L26</f>
        <v>0</v>
      </c>
      <c r="J36" s="117">
        <f>C36*'Food Cost and Composition'!M26</f>
        <v>0</v>
      </c>
      <c r="K36" s="117">
        <f>C36*'Food Cost and Composition'!N26</f>
        <v>0</v>
      </c>
      <c r="L36" s="117">
        <f>C36*'Food Cost and Composition'!O26</f>
        <v>0</v>
      </c>
      <c r="M36" s="117">
        <f>C36*'Food Cost and Composition'!P26</f>
        <v>0</v>
      </c>
      <c r="N36" s="117">
        <f>C36*'Food Cost and Composition'!Q26</f>
        <v>0</v>
      </c>
      <c r="O36" s="117">
        <f>C36*'Food Cost and Composition'!R26</f>
        <v>0</v>
      </c>
      <c r="P36" s="117">
        <f>C36*'Food Cost and Composition'!S26</f>
        <v>0</v>
      </c>
      <c r="Q36" s="117">
        <f>C36*'Food Cost and Composition'!T26</f>
        <v>0</v>
      </c>
      <c r="R36" s="117">
        <f>C36*'Food Cost and Composition'!U26</f>
        <v>0</v>
      </c>
      <c r="S36" s="117">
        <f>C36*'Food Cost and Composition'!V26</f>
        <v>0</v>
      </c>
      <c r="T36" s="117">
        <f>C36*'Food Cost and Composition'!W26</f>
        <v>0</v>
      </c>
      <c r="U36" s="117">
        <f>C36*'Food Cost and Composition'!X26</f>
        <v>0</v>
      </c>
      <c r="V36" s="117">
        <f>C36*'Food Cost and Composition'!Y26</f>
        <v>0</v>
      </c>
      <c r="W36" s="117">
        <f>C36*'Food Cost and Composition'!Z26</f>
        <v>0</v>
      </c>
      <c r="X36" s="117">
        <f>C36*'Food Cost and Composition'!AA26</f>
        <v>0</v>
      </c>
      <c r="Y36" s="107">
        <v>22</v>
      </c>
    </row>
    <row r="37" spans="1:25" x14ac:dyDescent="0.25">
      <c r="A37" s="142" t="s">
        <v>497</v>
      </c>
      <c r="B37" s="106">
        <f>C37*'Food Cost and Composition'!F27</f>
        <v>0</v>
      </c>
      <c r="C37" s="165"/>
      <c r="D37" s="95" t="s">
        <v>48</v>
      </c>
      <c r="E37" s="117">
        <f>C37*'Food Cost and Composition'!H27</f>
        <v>0</v>
      </c>
      <c r="F37" s="117">
        <f>C37*'Food Cost and Composition'!I27</f>
        <v>0</v>
      </c>
      <c r="G37" s="117">
        <f>C37*'Food Cost and Composition'!J27</f>
        <v>0</v>
      </c>
      <c r="H37" s="117">
        <f>C37*'Food Cost and Composition'!K27</f>
        <v>0</v>
      </c>
      <c r="I37" s="117">
        <f>C37*'Food Cost and Composition'!L27</f>
        <v>0</v>
      </c>
      <c r="J37" s="117">
        <f>C37*'Food Cost and Composition'!M27</f>
        <v>0</v>
      </c>
      <c r="K37" s="117">
        <f>C37*'Food Cost and Composition'!N27</f>
        <v>0</v>
      </c>
      <c r="L37" s="117">
        <f>C37*'Food Cost and Composition'!O27</f>
        <v>0</v>
      </c>
      <c r="M37" s="117">
        <f>C37*'Food Cost and Composition'!P27</f>
        <v>0</v>
      </c>
      <c r="N37" s="117">
        <f>C37*'Food Cost and Composition'!Q27</f>
        <v>0</v>
      </c>
      <c r="O37" s="117">
        <f>C37*'Food Cost and Composition'!R27</f>
        <v>0</v>
      </c>
      <c r="P37" s="117">
        <f>C37*'Food Cost and Composition'!S27</f>
        <v>0</v>
      </c>
      <c r="Q37" s="117">
        <f>C37*'Food Cost and Composition'!T27</f>
        <v>0</v>
      </c>
      <c r="R37" s="117">
        <f>C37*'Food Cost and Composition'!U27</f>
        <v>0</v>
      </c>
      <c r="S37" s="117">
        <f>C37*'Food Cost and Composition'!V27</f>
        <v>0</v>
      </c>
      <c r="T37" s="117">
        <f>C37*'Food Cost and Composition'!W27</f>
        <v>0</v>
      </c>
      <c r="U37" s="117">
        <f>C37*'Food Cost and Composition'!X27</f>
        <v>0</v>
      </c>
      <c r="V37" s="117">
        <f>C37*'Food Cost and Composition'!Y27</f>
        <v>0</v>
      </c>
      <c r="W37" s="117">
        <f>C37*'Food Cost and Composition'!Z27</f>
        <v>0</v>
      </c>
      <c r="X37" s="117">
        <f>C37*'Food Cost and Composition'!AA27</f>
        <v>0</v>
      </c>
      <c r="Y37" s="107">
        <v>23</v>
      </c>
    </row>
    <row r="38" spans="1:25" x14ac:dyDescent="0.25">
      <c r="A38" s="142" t="s">
        <v>512</v>
      </c>
      <c r="B38" s="106">
        <f>C38*'Food Cost and Composition'!F28</f>
        <v>0</v>
      </c>
      <c r="C38" s="165"/>
      <c r="D38" s="95" t="s">
        <v>48</v>
      </c>
      <c r="E38" s="117">
        <f>C38*'Food Cost and Composition'!H28</f>
        <v>0</v>
      </c>
      <c r="F38" s="117">
        <f>C38*'Food Cost and Composition'!I28</f>
        <v>0</v>
      </c>
      <c r="G38" s="117">
        <f>C38*'Food Cost and Composition'!J28</f>
        <v>0</v>
      </c>
      <c r="H38" s="117">
        <f>C38*'Food Cost and Composition'!K28</f>
        <v>0</v>
      </c>
      <c r="I38" s="117">
        <f>C38*'Food Cost and Composition'!L28</f>
        <v>0</v>
      </c>
      <c r="J38" s="117">
        <f>C38*'Food Cost and Composition'!M28</f>
        <v>0</v>
      </c>
      <c r="K38" s="117">
        <f>C38*'Food Cost and Composition'!N28</f>
        <v>0</v>
      </c>
      <c r="L38" s="117">
        <f>C38*'Food Cost and Composition'!O28</f>
        <v>0</v>
      </c>
      <c r="M38" s="117">
        <f>C38*'Food Cost and Composition'!P28</f>
        <v>0</v>
      </c>
      <c r="N38" s="117">
        <f>C38*'Food Cost and Composition'!Q28</f>
        <v>0</v>
      </c>
      <c r="O38" s="117">
        <f>C38*'Food Cost and Composition'!R28</f>
        <v>0</v>
      </c>
      <c r="P38" s="117">
        <f>C38*'Food Cost and Composition'!S28</f>
        <v>0</v>
      </c>
      <c r="Q38" s="117">
        <f>C38*'Food Cost and Composition'!T28</f>
        <v>0</v>
      </c>
      <c r="R38" s="117">
        <f>C38*'Food Cost and Composition'!U28</f>
        <v>0</v>
      </c>
      <c r="S38" s="117">
        <f>C38*'Food Cost and Composition'!V28</f>
        <v>0</v>
      </c>
      <c r="T38" s="117">
        <f>C38*'Food Cost and Composition'!W28</f>
        <v>0</v>
      </c>
      <c r="U38" s="117">
        <f>C38*'Food Cost and Composition'!X28</f>
        <v>0</v>
      </c>
      <c r="V38" s="117">
        <f>C38*'Food Cost and Composition'!Y28</f>
        <v>0</v>
      </c>
      <c r="W38" s="117">
        <f>C38*'Food Cost and Composition'!Z28</f>
        <v>0</v>
      </c>
      <c r="X38" s="117">
        <f>C38*'Food Cost and Composition'!AA28</f>
        <v>0</v>
      </c>
      <c r="Y38" s="107">
        <v>24</v>
      </c>
    </row>
    <row r="39" spans="1:25" x14ac:dyDescent="0.25">
      <c r="A39" s="142" t="s">
        <v>498</v>
      </c>
      <c r="B39" s="106">
        <f>C39*'Food Cost and Composition'!F29</f>
        <v>0</v>
      </c>
      <c r="C39" s="165"/>
      <c r="D39" s="95" t="s">
        <v>44</v>
      </c>
      <c r="E39" s="117">
        <f>C39*'Food Cost and Composition'!H29</f>
        <v>0</v>
      </c>
      <c r="F39" s="117">
        <f>C39*'Food Cost and Composition'!I29</f>
        <v>0</v>
      </c>
      <c r="G39" s="117">
        <f>C39*'Food Cost and Composition'!J29</f>
        <v>0</v>
      </c>
      <c r="H39" s="117">
        <f>C39*'Food Cost and Composition'!K29</f>
        <v>0</v>
      </c>
      <c r="I39" s="117">
        <f>C39*'Food Cost and Composition'!L29</f>
        <v>0</v>
      </c>
      <c r="J39" s="117">
        <f>C39*'Food Cost and Composition'!M29</f>
        <v>0</v>
      </c>
      <c r="K39" s="117">
        <f>C39*'Food Cost and Composition'!N29</f>
        <v>0</v>
      </c>
      <c r="L39" s="117">
        <f>C39*'Food Cost and Composition'!O29</f>
        <v>0</v>
      </c>
      <c r="M39" s="117">
        <f>C39*'Food Cost and Composition'!P29</f>
        <v>0</v>
      </c>
      <c r="N39" s="117">
        <f>C39*'Food Cost and Composition'!Q29</f>
        <v>0</v>
      </c>
      <c r="O39" s="117">
        <f>C39*'Food Cost and Composition'!R29</f>
        <v>0</v>
      </c>
      <c r="P39" s="117">
        <f>C39*'Food Cost and Composition'!S29</f>
        <v>0</v>
      </c>
      <c r="Q39" s="117">
        <f>C39*'Food Cost and Composition'!T29</f>
        <v>0</v>
      </c>
      <c r="R39" s="117">
        <f>C39*'Food Cost and Composition'!U29</f>
        <v>0</v>
      </c>
      <c r="S39" s="117">
        <f>C39*'Food Cost and Composition'!V29</f>
        <v>0</v>
      </c>
      <c r="T39" s="117">
        <f>C39*'Food Cost and Composition'!W29</f>
        <v>0</v>
      </c>
      <c r="U39" s="117">
        <f>C39*'Food Cost and Composition'!X29</f>
        <v>0</v>
      </c>
      <c r="V39" s="117">
        <f>C39*'Food Cost and Composition'!Y29</f>
        <v>0</v>
      </c>
      <c r="W39" s="117">
        <f>C39*'Food Cost and Composition'!Z29</f>
        <v>0</v>
      </c>
      <c r="X39" s="117">
        <f>C39*'Food Cost and Composition'!AA29</f>
        <v>0</v>
      </c>
      <c r="Y39" s="107">
        <v>25</v>
      </c>
    </row>
    <row r="40" spans="1:25" x14ac:dyDescent="0.25">
      <c r="A40" s="113" t="s">
        <v>528</v>
      </c>
      <c r="C40" s="151"/>
      <c r="E40" s="94" t="s">
        <v>541</v>
      </c>
      <c r="Y40" s="107">
        <v>26</v>
      </c>
    </row>
    <row r="41" spans="1:25" x14ac:dyDescent="0.25">
      <c r="A41" s="142" t="s">
        <v>495</v>
      </c>
      <c r="B41" s="106">
        <f>C41*'Food Cost and Composition'!F31</f>
        <v>0</v>
      </c>
      <c r="C41" s="165"/>
      <c r="D41" s="95" t="s">
        <v>30</v>
      </c>
      <c r="E41" s="117">
        <f>C41*'Food Cost and Composition'!H31</f>
        <v>0</v>
      </c>
      <c r="F41" s="117">
        <f>C41*'Food Cost and Composition'!I31</f>
        <v>0</v>
      </c>
      <c r="G41" s="117">
        <f>C41*'Food Cost and Composition'!J31</f>
        <v>0</v>
      </c>
      <c r="H41" s="117">
        <f>C41*'Food Cost and Composition'!K31</f>
        <v>0</v>
      </c>
      <c r="I41" s="117">
        <f>C41*'Food Cost and Composition'!L31</f>
        <v>0</v>
      </c>
      <c r="J41" s="117">
        <f>C41*'Food Cost and Composition'!M31</f>
        <v>0</v>
      </c>
      <c r="K41" s="117">
        <f>C41*'Food Cost and Composition'!N31</f>
        <v>0</v>
      </c>
      <c r="L41" s="117">
        <f>C41*'Food Cost and Composition'!O31</f>
        <v>0</v>
      </c>
      <c r="M41" s="117">
        <f>C41*'Food Cost and Composition'!P31</f>
        <v>0</v>
      </c>
      <c r="N41" s="117">
        <f>C41*'Food Cost and Composition'!Q31</f>
        <v>0</v>
      </c>
      <c r="O41" s="117">
        <f>C41*'Food Cost and Composition'!R31</f>
        <v>0</v>
      </c>
      <c r="P41" s="117">
        <f>C41*'Food Cost and Composition'!S31</f>
        <v>0</v>
      </c>
      <c r="Q41" s="117">
        <f>C41*'Food Cost and Composition'!T31</f>
        <v>0</v>
      </c>
      <c r="R41" s="117">
        <f>C41*'Food Cost and Composition'!U31</f>
        <v>0</v>
      </c>
      <c r="S41" s="117">
        <f>C41*'Food Cost and Composition'!V31</f>
        <v>0</v>
      </c>
      <c r="T41" s="117">
        <f>C41*'Food Cost and Composition'!W31</f>
        <v>0</v>
      </c>
      <c r="U41" s="117">
        <f>C41*'Food Cost and Composition'!X31</f>
        <v>0</v>
      </c>
      <c r="V41" s="117">
        <f>C41*'Food Cost and Composition'!Y31</f>
        <v>0</v>
      </c>
      <c r="W41" s="117">
        <f>C41*'Food Cost and Composition'!Z31</f>
        <v>0</v>
      </c>
      <c r="X41" s="117">
        <f>C41*'Food Cost and Composition'!AA31</f>
        <v>0</v>
      </c>
      <c r="Y41" s="107">
        <v>27</v>
      </c>
    </row>
    <row r="42" spans="1:25" x14ac:dyDescent="0.25">
      <c r="A42" s="142" t="s">
        <v>518</v>
      </c>
      <c r="B42" s="106">
        <f>C42*'Food Cost and Composition'!F32</f>
        <v>0</v>
      </c>
      <c r="C42" s="165"/>
      <c r="D42" s="95" t="s">
        <v>30</v>
      </c>
      <c r="E42" s="117">
        <f>C42*'Food Cost and Composition'!H32</f>
        <v>0</v>
      </c>
      <c r="F42" s="117">
        <f>C42*'Food Cost and Composition'!I32</f>
        <v>0</v>
      </c>
      <c r="G42" s="117">
        <f>C42*'Food Cost and Composition'!J32</f>
        <v>0</v>
      </c>
      <c r="H42" s="117">
        <f>C42*'Food Cost and Composition'!K32</f>
        <v>0</v>
      </c>
      <c r="I42" s="117">
        <f>C42*'Food Cost and Composition'!L32</f>
        <v>0</v>
      </c>
      <c r="J42" s="117">
        <f>C42*'Food Cost and Composition'!M32</f>
        <v>0</v>
      </c>
      <c r="K42" s="117">
        <f>C42*'Food Cost and Composition'!N32</f>
        <v>0</v>
      </c>
      <c r="L42" s="117">
        <f>C42*'Food Cost and Composition'!O32</f>
        <v>0</v>
      </c>
      <c r="M42" s="117">
        <f>C42*'Food Cost and Composition'!P32</f>
        <v>0</v>
      </c>
      <c r="N42" s="117">
        <f>C42*'Food Cost and Composition'!Q32</f>
        <v>0</v>
      </c>
      <c r="O42" s="117">
        <f>C42*'Food Cost and Composition'!R32</f>
        <v>0</v>
      </c>
      <c r="P42" s="117">
        <f>C42*'Food Cost and Composition'!S32</f>
        <v>0</v>
      </c>
      <c r="Q42" s="117">
        <f>C42*'Food Cost and Composition'!T32</f>
        <v>0</v>
      </c>
      <c r="R42" s="117">
        <f>C42*'Food Cost and Composition'!U32</f>
        <v>0</v>
      </c>
      <c r="S42" s="117">
        <f>C42*'Food Cost and Composition'!V32</f>
        <v>0</v>
      </c>
      <c r="T42" s="117">
        <f>C42*'Food Cost and Composition'!W32</f>
        <v>0</v>
      </c>
      <c r="U42" s="117">
        <f>C42*'Food Cost and Composition'!X32</f>
        <v>0</v>
      </c>
      <c r="V42" s="117">
        <f>C42*'Food Cost and Composition'!Y32</f>
        <v>0</v>
      </c>
      <c r="W42" s="117">
        <f>C42*'Food Cost and Composition'!Z32</f>
        <v>0</v>
      </c>
      <c r="X42" s="117">
        <f>C42*'Food Cost and Composition'!AA32</f>
        <v>0</v>
      </c>
      <c r="Y42" s="107">
        <v>28</v>
      </c>
    </row>
    <row r="43" spans="1:25" x14ac:dyDescent="0.25">
      <c r="A43" s="142" t="s">
        <v>519</v>
      </c>
      <c r="B43" s="106">
        <f>C43*'Food Cost and Composition'!F33</f>
        <v>0</v>
      </c>
      <c r="C43" s="165"/>
      <c r="D43" s="95" t="s">
        <v>30</v>
      </c>
      <c r="E43" s="117">
        <f>C43*'Food Cost and Composition'!H33</f>
        <v>0</v>
      </c>
      <c r="F43" s="117">
        <f>C43*'Food Cost and Composition'!I33</f>
        <v>0</v>
      </c>
      <c r="G43" s="117">
        <f>C43*'Food Cost and Composition'!J33</f>
        <v>0</v>
      </c>
      <c r="H43" s="117">
        <f>C43*'Food Cost and Composition'!K33</f>
        <v>0</v>
      </c>
      <c r="I43" s="117">
        <f>C43*'Food Cost and Composition'!L33</f>
        <v>0</v>
      </c>
      <c r="J43" s="117">
        <f>C43*'Food Cost and Composition'!M33</f>
        <v>0</v>
      </c>
      <c r="K43" s="117">
        <f>C43*'Food Cost and Composition'!N33</f>
        <v>0</v>
      </c>
      <c r="L43" s="117">
        <f>C43*'Food Cost and Composition'!O33</f>
        <v>0</v>
      </c>
      <c r="M43" s="117">
        <f>C43*'Food Cost and Composition'!P33</f>
        <v>0</v>
      </c>
      <c r="N43" s="117">
        <f>C43*'Food Cost and Composition'!Q33</f>
        <v>0</v>
      </c>
      <c r="O43" s="117">
        <f>C43*'Food Cost and Composition'!R33</f>
        <v>0</v>
      </c>
      <c r="P43" s="117">
        <f>C43*'Food Cost and Composition'!S33</f>
        <v>0</v>
      </c>
      <c r="Q43" s="117">
        <f>C43*'Food Cost and Composition'!T33</f>
        <v>0</v>
      </c>
      <c r="R43" s="117">
        <f>C43*'Food Cost and Composition'!U33</f>
        <v>0</v>
      </c>
      <c r="S43" s="117">
        <f>C43*'Food Cost and Composition'!V33</f>
        <v>0</v>
      </c>
      <c r="T43" s="117">
        <f>C43*'Food Cost and Composition'!W33</f>
        <v>0</v>
      </c>
      <c r="U43" s="117">
        <f>C43*'Food Cost and Composition'!X33</f>
        <v>0</v>
      </c>
      <c r="V43" s="117">
        <f>C43*'Food Cost and Composition'!Y33</f>
        <v>0</v>
      </c>
      <c r="W43" s="117">
        <f>C43*'Food Cost and Composition'!Z33</f>
        <v>0</v>
      </c>
      <c r="X43" s="117">
        <f>C43*'Food Cost and Composition'!AA33</f>
        <v>0</v>
      </c>
      <c r="Y43" s="107">
        <v>29</v>
      </c>
    </row>
    <row r="44" spans="1:25" x14ac:dyDescent="0.25">
      <c r="A44" s="142" t="s">
        <v>494</v>
      </c>
      <c r="B44" s="106">
        <f>C44*'Food Cost and Composition'!F34</f>
        <v>0</v>
      </c>
      <c r="C44" s="165"/>
      <c r="D44" s="95" t="s">
        <v>30</v>
      </c>
      <c r="E44" s="117">
        <f>C44*'Food Cost and Composition'!H34</f>
        <v>0</v>
      </c>
      <c r="F44" s="117">
        <f>C44*'Food Cost and Composition'!I34</f>
        <v>0</v>
      </c>
      <c r="G44" s="117">
        <f>C44*'Food Cost and Composition'!J34</f>
        <v>0</v>
      </c>
      <c r="H44" s="117">
        <f>C44*'Food Cost and Composition'!K34</f>
        <v>0</v>
      </c>
      <c r="I44" s="117">
        <f>C44*'Food Cost and Composition'!L34</f>
        <v>0</v>
      </c>
      <c r="J44" s="117">
        <f>C44*'Food Cost and Composition'!M34</f>
        <v>0</v>
      </c>
      <c r="K44" s="117">
        <f>C44*'Food Cost and Composition'!N34</f>
        <v>0</v>
      </c>
      <c r="L44" s="117">
        <f>C44*'Food Cost and Composition'!O34</f>
        <v>0</v>
      </c>
      <c r="M44" s="117">
        <f>C44*'Food Cost and Composition'!P34</f>
        <v>0</v>
      </c>
      <c r="N44" s="117">
        <f>C44*'Food Cost and Composition'!Q34</f>
        <v>0</v>
      </c>
      <c r="O44" s="117">
        <f>C44*'Food Cost and Composition'!R34</f>
        <v>0</v>
      </c>
      <c r="P44" s="117">
        <f>C44*'Food Cost and Composition'!S34</f>
        <v>0</v>
      </c>
      <c r="Q44" s="117">
        <f>C44*'Food Cost and Composition'!T34</f>
        <v>0</v>
      </c>
      <c r="R44" s="117">
        <f>C44*'Food Cost and Composition'!U34</f>
        <v>0</v>
      </c>
      <c r="S44" s="117">
        <f>C44*'Food Cost and Composition'!V34</f>
        <v>0</v>
      </c>
      <c r="T44" s="117">
        <f>C44*'Food Cost and Composition'!W34</f>
        <v>0</v>
      </c>
      <c r="U44" s="117">
        <f>C44*'Food Cost and Composition'!X34</f>
        <v>0</v>
      </c>
      <c r="V44" s="117">
        <f>C44*'Food Cost and Composition'!Y34</f>
        <v>0</v>
      </c>
      <c r="W44" s="117">
        <f>C44*'Food Cost and Composition'!Z34</f>
        <v>0</v>
      </c>
      <c r="X44" s="117">
        <f>C44*'Food Cost and Composition'!AA34</f>
        <v>0</v>
      </c>
      <c r="Y44" s="107">
        <v>30</v>
      </c>
    </row>
    <row r="45" spans="1:25" x14ac:dyDescent="0.25">
      <c r="A45" s="142" t="s">
        <v>500</v>
      </c>
      <c r="B45" s="106">
        <f>C45*'Food Cost and Composition'!F35</f>
        <v>0</v>
      </c>
      <c r="C45" s="165"/>
      <c r="D45" s="95" t="s">
        <v>44</v>
      </c>
      <c r="E45" s="117">
        <f>C45*'Food Cost and Composition'!H35</f>
        <v>0</v>
      </c>
      <c r="F45" s="117">
        <f>C45*'Food Cost and Composition'!I35</f>
        <v>0</v>
      </c>
      <c r="G45" s="117">
        <f>C45*'Food Cost and Composition'!J35</f>
        <v>0</v>
      </c>
      <c r="H45" s="117">
        <f>C45*'Food Cost and Composition'!K35</f>
        <v>0</v>
      </c>
      <c r="I45" s="117">
        <f>C45*'Food Cost and Composition'!L35</f>
        <v>0</v>
      </c>
      <c r="J45" s="117">
        <f>C45*'Food Cost and Composition'!M35</f>
        <v>0</v>
      </c>
      <c r="K45" s="117">
        <f>C45*'Food Cost and Composition'!N35</f>
        <v>0</v>
      </c>
      <c r="L45" s="117">
        <f>C45*'Food Cost and Composition'!O35</f>
        <v>0</v>
      </c>
      <c r="M45" s="117">
        <f>C45*'Food Cost and Composition'!P35</f>
        <v>0</v>
      </c>
      <c r="N45" s="117">
        <f>C45*'Food Cost and Composition'!Q35</f>
        <v>0</v>
      </c>
      <c r="O45" s="117">
        <f>C45*'Food Cost and Composition'!R35</f>
        <v>0</v>
      </c>
      <c r="P45" s="117">
        <f>C45*'Food Cost and Composition'!S35</f>
        <v>0</v>
      </c>
      <c r="Q45" s="117">
        <f>C45*'Food Cost and Composition'!T35</f>
        <v>0</v>
      </c>
      <c r="R45" s="117">
        <f>C45*'Food Cost and Composition'!U35</f>
        <v>0</v>
      </c>
      <c r="S45" s="117">
        <f>C45*'Food Cost and Composition'!V35</f>
        <v>0</v>
      </c>
      <c r="T45" s="117">
        <f>C45*'Food Cost and Composition'!W35</f>
        <v>0</v>
      </c>
      <c r="U45" s="117">
        <f>C45*'Food Cost and Composition'!X35</f>
        <v>0</v>
      </c>
      <c r="V45" s="117">
        <f>C45*'Food Cost and Composition'!Y35</f>
        <v>0</v>
      </c>
      <c r="W45" s="117">
        <f>C45*'Food Cost and Composition'!Z35</f>
        <v>0</v>
      </c>
      <c r="X45" s="117">
        <f>C45*'Food Cost and Composition'!AA35</f>
        <v>0</v>
      </c>
      <c r="Y45" s="107">
        <v>31</v>
      </c>
    </row>
    <row r="46" spans="1:25" x14ac:dyDescent="0.25">
      <c r="A46" s="142" t="s">
        <v>496</v>
      </c>
      <c r="B46" s="106">
        <f>C46*'Food Cost and Composition'!F36</f>
        <v>0</v>
      </c>
      <c r="C46" s="165"/>
      <c r="D46" s="95" t="s">
        <v>50</v>
      </c>
      <c r="E46" s="117">
        <f>C46*'Food Cost and Composition'!H36</f>
        <v>0</v>
      </c>
      <c r="F46" s="117">
        <f>C46*'Food Cost and Composition'!I36</f>
        <v>0</v>
      </c>
      <c r="G46" s="117">
        <f>C46*'Food Cost and Composition'!J36</f>
        <v>0</v>
      </c>
      <c r="H46" s="117">
        <f>C46*'Food Cost and Composition'!K36</f>
        <v>0</v>
      </c>
      <c r="I46" s="117">
        <f>C46*'Food Cost and Composition'!L36</f>
        <v>0</v>
      </c>
      <c r="J46" s="117">
        <f>C46*'Food Cost and Composition'!M36</f>
        <v>0</v>
      </c>
      <c r="K46" s="117">
        <f>C46*'Food Cost and Composition'!N36</f>
        <v>0</v>
      </c>
      <c r="L46" s="117">
        <f>C46*'Food Cost and Composition'!O36</f>
        <v>0</v>
      </c>
      <c r="M46" s="117">
        <f>C46*'Food Cost and Composition'!P36</f>
        <v>0</v>
      </c>
      <c r="N46" s="117">
        <f>C46*'Food Cost and Composition'!Q36</f>
        <v>0</v>
      </c>
      <c r="O46" s="117">
        <f>C46*'Food Cost and Composition'!R36</f>
        <v>0</v>
      </c>
      <c r="P46" s="117">
        <f>C46*'Food Cost and Composition'!S36</f>
        <v>0</v>
      </c>
      <c r="Q46" s="117">
        <f>C46*'Food Cost and Composition'!T36</f>
        <v>0</v>
      </c>
      <c r="R46" s="117">
        <f>C46*'Food Cost and Composition'!U36</f>
        <v>0</v>
      </c>
      <c r="S46" s="117">
        <f>C46*'Food Cost and Composition'!V36</f>
        <v>0</v>
      </c>
      <c r="T46" s="117">
        <f>C46*'Food Cost and Composition'!W36</f>
        <v>0</v>
      </c>
      <c r="U46" s="117">
        <f>C46*'Food Cost and Composition'!X36</f>
        <v>0</v>
      </c>
      <c r="V46" s="117">
        <f>C46*'Food Cost and Composition'!Y36</f>
        <v>0</v>
      </c>
      <c r="W46" s="117">
        <f>C46*'Food Cost and Composition'!Z36</f>
        <v>0</v>
      </c>
      <c r="X46" s="117">
        <f>C46*'Food Cost and Composition'!AA36</f>
        <v>0</v>
      </c>
      <c r="Y46" s="107">
        <v>32</v>
      </c>
    </row>
    <row r="47" spans="1:25" x14ac:dyDescent="0.25">
      <c r="A47" s="142" t="s">
        <v>506</v>
      </c>
      <c r="B47" s="106">
        <f>C47*'Food Cost and Composition'!F37</f>
        <v>0</v>
      </c>
      <c r="C47" s="165"/>
      <c r="D47" s="95" t="s">
        <v>50</v>
      </c>
      <c r="E47" s="117">
        <f>C47*'Food Cost and Composition'!H37</f>
        <v>0</v>
      </c>
      <c r="F47" s="117">
        <f>C47*'Food Cost and Composition'!I37</f>
        <v>0</v>
      </c>
      <c r="G47" s="117">
        <f>C47*'Food Cost and Composition'!J37</f>
        <v>0</v>
      </c>
      <c r="H47" s="117">
        <f>C47*'Food Cost and Composition'!K37</f>
        <v>0</v>
      </c>
      <c r="I47" s="117">
        <f>C47*'Food Cost and Composition'!L37</f>
        <v>0</v>
      </c>
      <c r="J47" s="117">
        <f>C47*'Food Cost and Composition'!M37</f>
        <v>0</v>
      </c>
      <c r="K47" s="117">
        <f>C47*'Food Cost and Composition'!N37</f>
        <v>0</v>
      </c>
      <c r="L47" s="117">
        <f>C47*'Food Cost and Composition'!O37</f>
        <v>0</v>
      </c>
      <c r="M47" s="117">
        <f>C47*'Food Cost and Composition'!P37</f>
        <v>0</v>
      </c>
      <c r="N47" s="117">
        <f>C47*'Food Cost and Composition'!Q37</f>
        <v>0</v>
      </c>
      <c r="O47" s="117">
        <f>C47*'Food Cost and Composition'!R37</f>
        <v>0</v>
      </c>
      <c r="P47" s="117">
        <f>C47*'Food Cost and Composition'!S37</f>
        <v>0</v>
      </c>
      <c r="Q47" s="117">
        <f>C47*'Food Cost and Composition'!T37</f>
        <v>0</v>
      </c>
      <c r="R47" s="117">
        <f>C47*'Food Cost and Composition'!U37</f>
        <v>0</v>
      </c>
      <c r="S47" s="117">
        <f>C47*'Food Cost and Composition'!V37</f>
        <v>0</v>
      </c>
      <c r="T47" s="117">
        <f>C47*'Food Cost and Composition'!W37</f>
        <v>0</v>
      </c>
      <c r="U47" s="117">
        <f>C47*'Food Cost and Composition'!X37</f>
        <v>0</v>
      </c>
      <c r="V47" s="117">
        <f>C47*'Food Cost and Composition'!Y37</f>
        <v>0</v>
      </c>
      <c r="W47" s="117">
        <f>C47*'Food Cost and Composition'!Z37</f>
        <v>0</v>
      </c>
      <c r="X47" s="117">
        <f>C47*'Food Cost and Composition'!AA37</f>
        <v>0</v>
      </c>
      <c r="Y47" s="107">
        <v>33</v>
      </c>
    </row>
    <row r="48" spans="1:25" x14ac:dyDescent="0.25">
      <c r="A48" s="142" t="s">
        <v>520</v>
      </c>
      <c r="B48" s="106">
        <f>C48*'Food Cost and Composition'!F38</f>
        <v>0</v>
      </c>
      <c r="C48" s="165"/>
      <c r="D48" s="95" t="s">
        <v>107</v>
      </c>
      <c r="E48" s="117">
        <f>C48*'Food Cost and Composition'!H38</f>
        <v>0</v>
      </c>
      <c r="F48" s="117">
        <f>C48*'Food Cost and Composition'!I38</f>
        <v>0</v>
      </c>
      <c r="G48" s="117">
        <f>C48*'Food Cost and Composition'!J38</f>
        <v>0</v>
      </c>
      <c r="H48" s="117">
        <f>C48*'Food Cost and Composition'!K38</f>
        <v>0</v>
      </c>
      <c r="I48" s="117">
        <f>C48*'Food Cost and Composition'!L38</f>
        <v>0</v>
      </c>
      <c r="J48" s="117">
        <f>C48*'Food Cost and Composition'!M38</f>
        <v>0</v>
      </c>
      <c r="K48" s="117">
        <f>C48*'Food Cost and Composition'!N38</f>
        <v>0</v>
      </c>
      <c r="L48" s="117">
        <f>C48*'Food Cost and Composition'!O38</f>
        <v>0</v>
      </c>
      <c r="M48" s="117">
        <f>C48*'Food Cost and Composition'!P38</f>
        <v>0</v>
      </c>
      <c r="N48" s="117">
        <f>C48*'Food Cost and Composition'!Q38</f>
        <v>0</v>
      </c>
      <c r="O48" s="117">
        <f>C48*'Food Cost and Composition'!R38</f>
        <v>0</v>
      </c>
      <c r="P48" s="117">
        <f>C48*'Food Cost and Composition'!S38</f>
        <v>0</v>
      </c>
      <c r="Q48" s="117">
        <f>C48*'Food Cost and Composition'!T38</f>
        <v>0</v>
      </c>
      <c r="R48" s="117">
        <f>C48*'Food Cost and Composition'!U38</f>
        <v>0</v>
      </c>
      <c r="S48" s="117">
        <f>C48*'Food Cost and Composition'!V38</f>
        <v>0</v>
      </c>
      <c r="T48" s="117">
        <f>C48*'Food Cost and Composition'!W38</f>
        <v>0</v>
      </c>
      <c r="U48" s="117">
        <f>C48*'Food Cost and Composition'!X38</f>
        <v>0</v>
      </c>
      <c r="V48" s="117">
        <f>C48*'Food Cost and Composition'!Y38</f>
        <v>0</v>
      </c>
      <c r="W48" s="117">
        <f>C48*'Food Cost and Composition'!Z38</f>
        <v>0</v>
      </c>
      <c r="X48" s="117">
        <f>C48*'Food Cost and Composition'!AA38</f>
        <v>0</v>
      </c>
      <c r="Y48" s="107">
        <v>34</v>
      </c>
    </row>
    <row r="49" spans="1:25" x14ac:dyDescent="0.25">
      <c r="A49" s="113" t="s">
        <v>529</v>
      </c>
      <c r="C49" s="151"/>
      <c r="Y49" s="107">
        <v>35</v>
      </c>
    </row>
    <row r="50" spans="1:25" x14ac:dyDescent="0.25">
      <c r="A50" s="142" t="s">
        <v>521</v>
      </c>
      <c r="B50" s="106">
        <f>C50*'Food Cost and Composition'!F40</f>
        <v>0</v>
      </c>
      <c r="C50" s="165"/>
      <c r="D50" s="95" t="s">
        <v>48</v>
      </c>
      <c r="E50" s="117">
        <f>C50*'Food Cost and Composition'!H40</f>
        <v>0</v>
      </c>
      <c r="F50" s="117">
        <f>C50*'Food Cost and Composition'!I40</f>
        <v>0</v>
      </c>
      <c r="G50" s="117">
        <f>C50*'Food Cost and Composition'!J40</f>
        <v>0</v>
      </c>
      <c r="H50" s="117">
        <f>C50*'Food Cost and Composition'!K40</f>
        <v>0</v>
      </c>
      <c r="I50" s="117">
        <f>C50*'Food Cost and Composition'!L40</f>
        <v>0</v>
      </c>
      <c r="J50" s="117">
        <f>C50*'Food Cost and Composition'!M40</f>
        <v>0</v>
      </c>
      <c r="K50" s="117">
        <f>C50*'Food Cost and Composition'!N40</f>
        <v>0</v>
      </c>
      <c r="L50" s="117">
        <f>C50*'Food Cost and Composition'!O40</f>
        <v>0</v>
      </c>
      <c r="M50" s="117">
        <f>C50*'Food Cost and Composition'!P40</f>
        <v>0</v>
      </c>
      <c r="N50" s="117">
        <f>C50*'Food Cost and Composition'!Q40</f>
        <v>0</v>
      </c>
      <c r="O50" s="117">
        <f>C50*'Food Cost and Composition'!R40</f>
        <v>0</v>
      </c>
      <c r="P50" s="117">
        <f>C50*'Food Cost and Composition'!S40</f>
        <v>0</v>
      </c>
      <c r="Q50" s="117">
        <f>C50*'Food Cost and Composition'!T40</f>
        <v>0</v>
      </c>
      <c r="R50" s="117">
        <f>C50*'Food Cost and Composition'!U40</f>
        <v>0</v>
      </c>
      <c r="S50" s="117">
        <f>C50*'Food Cost and Composition'!V40</f>
        <v>0</v>
      </c>
      <c r="T50" s="117">
        <f>C50*'Food Cost and Composition'!W40</f>
        <v>0</v>
      </c>
      <c r="U50" s="117">
        <f>C50*'Food Cost and Composition'!X40</f>
        <v>0</v>
      </c>
      <c r="V50" s="117">
        <f>C50*'Food Cost and Composition'!Y40</f>
        <v>0</v>
      </c>
      <c r="W50" s="117">
        <f>C50*'Food Cost and Composition'!Z40</f>
        <v>0</v>
      </c>
      <c r="X50" s="117">
        <f>C50*'Food Cost and Composition'!AA40</f>
        <v>0</v>
      </c>
      <c r="Y50" s="107">
        <v>36</v>
      </c>
    </row>
    <row r="51" spans="1:25" x14ac:dyDescent="0.25">
      <c r="A51" s="142" t="s">
        <v>511</v>
      </c>
      <c r="B51" s="106">
        <f>C51*'Food Cost and Composition'!F41</f>
        <v>0</v>
      </c>
      <c r="C51" s="165"/>
      <c r="D51" s="95" t="s">
        <v>46</v>
      </c>
      <c r="E51" s="117">
        <f>C51*'Food Cost and Composition'!H41</f>
        <v>0</v>
      </c>
      <c r="F51" s="117">
        <f>C51*'Food Cost and Composition'!I41</f>
        <v>0</v>
      </c>
      <c r="G51" s="117">
        <f>C51*'Food Cost and Composition'!J41</f>
        <v>0</v>
      </c>
      <c r="H51" s="117">
        <f>C51*'Food Cost and Composition'!K41</f>
        <v>0</v>
      </c>
      <c r="I51" s="117">
        <f>C51*'Food Cost and Composition'!L41</f>
        <v>0</v>
      </c>
      <c r="J51" s="117">
        <f>C51*'Food Cost and Composition'!M41</f>
        <v>0</v>
      </c>
      <c r="K51" s="117">
        <f>C51*'Food Cost and Composition'!N41</f>
        <v>0</v>
      </c>
      <c r="L51" s="117">
        <f>C51*'Food Cost and Composition'!O41</f>
        <v>0</v>
      </c>
      <c r="M51" s="117">
        <f>C51*'Food Cost and Composition'!P41</f>
        <v>0</v>
      </c>
      <c r="N51" s="117">
        <f>C51*'Food Cost and Composition'!Q41</f>
        <v>0</v>
      </c>
      <c r="O51" s="117">
        <f>C51*'Food Cost and Composition'!R41</f>
        <v>0</v>
      </c>
      <c r="P51" s="117">
        <f>C51*'Food Cost and Composition'!S41</f>
        <v>0</v>
      </c>
      <c r="Q51" s="117">
        <f>C51*'Food Cost and Composition'!T41</f>
        <v>0</v>
      </c>
      <c r="R51" s="117">
        <f>C51*'Food Cost and Composition'!U41</f>
        <v>0</v>
      </c>
      <c r="S51" s="117">
        <f>C51*'Food Cost and Composition'!V41</f>
        <v>0</v>
      </c>
      <c r="T51" s="117">
        <f>C51*'Food Cost and Composition'!W41</f>
        <v>0</v>
      </c>
      <c r="U51" s="117">
        <f>C51*'Food Cost and Composition'!X41</f>
        <v>0</v>
      </c>
      <c r="V51" s="117">
        <f>C51*'Food Cost and Composition'!Y41</f>
        <v>0</v>
      </c>
      <c r="W51" s="117">
        <f>C51*'Food Cost and Composition'!Z41</f>
        <v>0</v>
      </c>
      <c r="X51" s="117">
        <f>C51*'Food Cost and Composition'!AA41</f>
        <v>0</v>
      </c>
      <c r="Y51" s="107">
        <v>37</v>
      </c>
    </row>
    <row r="52" spans="1:25" x14ac:dyDescent="0.25">
      <c r="A52" s="142" t="s">
        <v>24</v>
      </c>
      <c r="B52" s="106">
        <f>C52*'Food Cost and Composition'!F42</f>
        <v>0</v>
      </c>
      <c r="C52" s="165"/>
      <c r="D52" s="95" t="s">
        <v>25</v>
      </c>
      <c r="E52" s="117">
        <f>C52*'Food Cost and Composition'!H42</f>
        <v>0</v>
      </c>
      <c r="F52" s="117">
        <f>C52*'Food Cost and Composition'!I42</f>
        <v>0</v>
      </c>
      <c r="G52" s="117">
        <f>C52*'Food Cost and Composition'!J42</f>
        <v>0</v>
      </c>
      <c r="H52" s="117">
        <f>C52*'Food Cost and Composition'!K42</f>
        <v>0</v>
      </c>
      <c r="I52" s="117">
        <f>C52*'Food Cost and Composition'!L42</f>
        <v>0</v>
      </c>
      <c r="J52" s="117">
        <f>C52*'Food Cost and Composition'!M42</f>
        <v>0</v>
      </c>
      <c r="K52" s="117">
        <f>C52*'Food Cost and Composition'!N42</f>
        <v>0</v>
      </c>
      <c r="L52" s="117">
        <f>C52*'Food Cost and Composition'!O42</f>
        <v>0</v>
      </c>
      <c r="M52" s="117">
        <f>C52*'Food Cost and Composition'!P42</f>
        <v>0</v>
      </c>
      <c r="N52" s="117">
        <f>C52*'Food Cost and Composition'!Q42</f>
        <v>0</v>
      </c>
      <c r="O52" s="117">
        <f>C52*'Food Cost and Composition'!R42</f>
        <v>0</v>
      </c>
      <c r="P52" s="117">
        <f>C52*'Food Cost and Composition'!S42</f>
        <v>0</v>
      </c>
      <c r="Q52" s="117">
        <f>C52*'Food Cost and Composition'!T42</f>
        <v>0</v>
      </c>
      <c r="R52" s="117">
        <f>C52*'Food Cost and Composition'!U42</f>
        <v>0</v>
      </c>
      <c r="S52" s="117">
        <f>C52*'Food Cost and Composition'!V42</f>
        <v>0</v>
      </c>
      <c r="T52" s="117">
        <f>C52*'Food Cost and Composition'!W42</f>
        <v>0</v>
      </c>
      <c r="U52" s="117">
        <f>C52*'Food Cost and Composition'!X42</f>
        <v>0</v>
      </c>
      <c r="V52" s="117">
        <f>C52*'Food Cost and Composition'!Y42</f>
        <v>0</v>
      </c>
      <c r="W52" s="117">
        <f>C52*'Food Cost and Composition'!Z42</f>
        <v>0</v>
      </c>
      <c r="X52" s="117">
        <f>C52*'Food Cost and Composition'!AA42</f>
        <v>0</v>
      </c>
      <c r="Y52" s="107">
        <v>38</v>
      </c>
    </row>
    <row r="53" spans="1:25" x14ac:dyDescent="0.25">
      <c r="A53" s="142" t="s">
        <v>515</v>
      </c>
      <c r="B53" s="106">
        <f>C53*'Food Cost and Composition'!F43</f>
        <v>0</v>
      </c>
      <c r="C53" s="165"/>
      <c r="D53" s="95" t="s">
        <v>25</v>
      </c>
      <c r="E53" s="117">
        <f>C53*'Food Cost and Composition'!H43</f>
        <v>0</v>
      </c>
      <c r="F53" s="117">
        <f>C53*'Food Cost and Composition'!I43</f>
        <v>0</v>
      </c>
      <c r="G53" s="117">
        <f>C53*'Food Cost and Composition'!J43</f>
        <v>0</v>
      </c>
      <c r="H53" s="117">
        <f>C53*'Food Cost and Composition'!K43</f>
        <v>0</v>
      </c>
      <c r="I53" s="117">
        <f>C53*'Food Cost and Composition'!L43</f>
        <v>0</v>
      </c>
      <c r="J53" s="117">
        <f>C53*'Food Cost and Composition'!M43</f>
        <v>0</v>
      </c>
      <c r="K53" s="117">
        <f>C53*'Food Cost and Composition'!N43</f>
        <v>0</v>
      </c>
      <c r="L53" s="117">
        <f>C53*'Food Cost and Composition'!O43</f>
        <v>0</v>
      </c>
      <c r="M53" s="117">
        <f>C53*'Food Cost and Composition'!P43</f>
        <v>0</v>
      </c>
      <c r="N53" s="117">
        <f>C53*'Food Cost and Composition'!Q43</f>
        <v>0</v>
      </c>
      <c r="O53" s="117">
        <f>C53*'Food Cost and Composition'!R43</f>
        <v>0</v>
      </c>
      <c r="P53" s="117">
        <f>C53*'Food Cost and Composition'!S43</f>
        <v>0</v>
      </c>
      <c r="Q53" s="117">
        <f>C53*'Food Cost and Composition'!T43</f>
        <v>0</v>
      </c>
      <c r="R53" s="117">
        <f>C53*'Food Cost and Composition'!U43</f>
        <v>0</v>
      </c>
      <c r="S53" s="117">
        <f>C53*'Food Cost and Composition'!V43</f>
        <v>0</v>
      </c>
      <c r="T53" s="117">
        <f>C53*'Food Cost and Composition'!W43</f>
        <v>0</v>
      </c>
      <c r="U53" s="117">
        <f>C53*'Food Cost and Composition'!X43</f>
        <v>0</v>
      </c>
      <c r="V53" s="117">
        <f>C53*'Food Cost and Composition'!Y43</f>
        <v>0</v>
      </c>
      <c r="W53" s="117">
        <f>C53*'Food Cost and Composition'!Z43</f>
        <v>0</v>
      </c>
      <c r="X53" s="117">
        <f>C53*'Food Cost and Composition'!AA43</f>
        <v>0</v>
      </c>
      <c r="Y53" s="107">
        <v>39</v>
      </c>
    </row>
    <row r="54" spans="1:25" x14ac:dyDescent="0.25">
      <c r="A54" s="113" t="s">
        <v>530</v>
      </c>
      <c r="C54" s="151"/>
      <c r="Y54" s="107">
        <v>40</v>
      </c>
    </row>
    <row r="55" spans="1:25" x14ac:dyDescent="0.25">
      <c r="A55" s="142" t="s">
        <v>514</v>
      </c>
      <c r="B55" s="106">
        <f>C55*'Food Cost and Composition'!F45</f>
        <v>0</v>
      </c>
      <c r="C55" s="165"/>
      <c r="D55" s="95" t="s">
        <v>55</v>
      </c>
      <c r="E55" s="117">
        <f>C55*'Food Cost and Composition'!H45</f>
        <v>0</v>
      </c>
      <c r="F55" s="117">
        <f>C55*'Food Cost and Composition'!I45</f>
        <v>0</v>
      </c>
      <c r="G55" s="117">
        <f>C55*'Food Cost and Composition'!J45</f>
        <v>0</v>
      </c>
      <c r="H55" s="117">
        <f>C55*'Food Cost and Composition'!K45</f>
        <v>0</v>
      </c>
      <c r="I55" s="117">
        <f>C55*'Food Cost and Composition'!L45</f>
        <v>0</v>
      </c>
      <c r="J55" s="117">
        <f>C55*'Food Cost and Composition'!M45</f>
        <v>0</v>
      </c>
      <c r="K55" s="117">
        <f>C55*'Food Cost and Composition'!N45</f>
        <v>0</v>
      </c>
      <c r="L55" s="117">
        <f>C55*'Food Cost and Composition'!O45</f>
        <v>0</v>
      </c>
      <c r="M55" s="117">
        <f>C55*'Food Cost and Composition'!P45</f>
        <v>0</v>
      </c>
      <c r="N55" s="117">
        <f>C55*'Food Cost and Composition'!Q45</f>
        <v>0</v>
      </c>
      <c r="O55" s="117">
        <f>C55*'Food Cost and Composition'!R45</f>
        <v>0</v>
      </c>
      <c r="P55" s="117">
        <f>C55*'Food Cost and Composition'!S45</f>
        <v>0</v>
      </c>
      <c r="Q55" s="117">
        <f>C55*'Food Cost and Composition'!T45</f>
        <v>0</v>
      </c>
      <c r="R55" s="117">
        <f>C55*'Food Cost and Composition'!U45</f>
        <v>0</v>
      </c>
      <c r="S55" s="117">
        <f>C55*'Food Cost and Composition'!V45</f>
        <v>0</v>
      </c>
      <c r="T55" s="117">
        <f>C55*'Food Cost and Composition'!W45</f>
        <v>0</v>
      </c>
      <c r="U55" s="117">
        <f>C55*'Food Cost and Composition'!X45</f>
        <v>0</v>
      </c>
      <c r="V55" s="117">
        <f>C55*'Food Cost and Composition'!Y45</f>
        <v>0</v>
      </c>
      <c r="W55" s="117">
        <f>C55*'Food Cost and Composition'!Z45</f>
        <v>0</v>
      </c>
      <c r="X55" s="117">
        <f>C55*'Food Cost and Composition'!AA45</f>
        <v>0</v>
      </c>
      <c r="Y55" s="107">
        <v>41</v>
      </c>
    </row>
    <row r="56" spans="1:25" x14ac:dyDescent="0.25">
      <c r="A56" s="142" t="s">
        <v>513</v>
      </c>
      <c r="B56" s="106">
        <f>C56*'Food Cost and Composition'!F46</f>
        <v>0</v>
      </c>
      <c r="C56" s="165"/>
      <c r="D56" s="95" t="s">
        <v>55</v>
      </c>
      <c r="E56" s="117">
        <f>C56*'Food Cost and Composition'!H46</f>
        <v>0</v>
      </c>
      <c r="F56" s="117">
        <f>C56*'Food Cost and Composition'!I46</f>
        <v>0</v>
      </c>
      <c r="G56" s="117">
        <f>C56*'Food Cost and Composition'!J46</f>
        <v>0</v>
      </c>
      <c r="H56" s="117">
        <f>C56*'Food Cost and Composition'!K46</f>
        <v>0</v>
      </c>
      <c r="I56" s="117">
        <f>C56*'Food Cost and Composition'!L46</f>
        <v>0</v>
      </c>
      <c r="J56" s="117">
        <f>C56*'Food Cost and Composition'!M46</f>
        <v>0</v>
      </c>
      <c r="K56" s="117">
        <f>C56*'Food Cost and Composition'!N46</f>
        <v>0</v>
      </c>
      <c r="L56" s="117">
        <f>C56*'Food Cost and Composition'!O46</f>
        <v>0</v>
      </c>
      <c r="M56" s="117">
        <f>C56*'Food Cost and Composition'!P46</f>
        <v>0</v>
      </c>
      <c r="N56" s="117">
        <f>C56*'Food Cost and Composition'!Q46</f>
        <v>0</v>
      </c>
      <c r="O56" s="117">
        <f>C56*'Food Cost and Composition'!R46</f>
        <v>0</v>
      </c>
      <c r="P56" s="117">
        <f>C56*'Food Cost and Composition'!S46</f>
        <v>0</v>
      </c>
      <c r="Q56" s="117">
        <f>C56*'Food Cost and Composition'!T46</f>
        <v>0</v>
      </c>
      <c r="R56" s="117">
        <f>C56*'Food Cost and Composition'!U46</f>
        <v>0</v>
      </c>
      <c r="S56" s="117">
        <f>C56*'Food Cost and Composition'!V46</f>
        <v>0</v>
      </c>
      <c r="T56" s="117">
        <f>C56*'Food Cost and Composition'!W46</f>
        <v>0</v>
      </c>
      <c r="U56" s="117">
        <f>C56*'Food Cost and Composition'!X46</f>
        <v>0</v>
      </c>
      <c r="V56" s="117">
        <f>C56*'Food Cost and Composition'!Y46</f>
        <v>0</v>
      </c>
      <c r="W56" s="117">
        <f>C56*'Food Cost and Composition'!Z46</f>
        <v>0</v>
      </c>
      <c r="X56" s="117">
        <f>C56*'Food Cost and Composition'!AA46</f>
        <v>0</v>
      </c>
      <c r="Y56" s="107">
        <v>42</v>
      </c>
    </row>
    <row r="57" spans="1:25" x14ac:dyDescent="0.25">
      <c r="A57" s="142" t="s">
        <v>499</v>
      </c>
      <c r="B57" s="106">
        <f>C57*'Food Cost and Composition'!F47</f>
        <v>0</v>
      </c>
      <c r="C57" s="165"/>
      <c r="D57" s="95" t="s">
        <v>55</v>
      </c>
      <c r="E57" s="117">
        <f>C57*'Food Cost and Composition'!H47</f>
        <v>0</v>
      </c>
      <c r="F57" s="117">
        <f>C57*'Food Cost and Composition'!I47</f>
        <v>0</v>
      </c>
      <c r="G57" s="117">
        <f>C57*'Food Cost and Composition'!J47</f>
        <v>0</v>
      </c>
      <c r="H57" s="117">
        <f>C57*'Food Cost and Composition'!K47</f>
        <v>0</v>
      </c>
      <c r="I57" s="117">
        <f>C57*'Food Cost and Composition'!L47</f>
        <v>0</v>
      </c>
      <c r="J57" s="117">
        <f>C57*'Food Cost and Composition'!M47</f>
        <v>0</v>
      </c>
      <c r="K57" s="117">
        <f>C57*'Food Cost and Composition'!N47</f>
        <v>0</v>
      </c>
      <c r="L57" s="117">
        <f>C57*'Food Cost and Composition'!O47</f>
        <v>0</v>
      </c>
      <c r="M57" s="117">
        <f>C57*'Food Cost and Composition'!P47</f>
        <v>0</v>
      </c>
      <c r="N57" s="117">
        <f>C57*'Food Cost and Composition'!Q47</f>
        <v>0</v>
      </c>
      <c r="O57" s="117">
        <f>C57*'Food Cost and Composition'!R47</f>
        <v>0</v>
      </c>
      <c r="P57" s="117">
        <f>C57*'Food Cost and Composition'!S47</f>
        <v>0</v>
      </c>
      <c r="Q57" s="117">
        <f>C57*'Food Cost and Composition'!T47</f>
        <v>0</v>
      </c>
      <c r="R57" s="117">
        <f>C57*'Food Cost and Composition'!U47</f>
        <v>0</v>
      </c>
      <c r="S57" s="117">
        <f>C57*'Food Cost and Composition'!V47</f>
        <v>0</v>
      </c>
      <c r="T57" s="117">
        <f>C57*'Food Cost and Composition'!W47</f>
        <v>0</v>
      </c>
      <c r="U57" s="117">
        <f>C57*'Food Cost and Composition'!X47</f>
        <v>0</v>
      </c>
      <c r="V57" s="117">
        <f>C57*'Food Cost and Composition'!Y47</f>
        <v>0</v>
      </c>
      <c r="W57" s="117">
        <f>C57*'Food Cost and Composition'!Z47</f>
        <v>0</v>
      </c>
      <c r="X57" s="117">
        <f>C57*'Food Cost and Composition'!AA47</f>
        <v>0</v>
      </c>
      <c r="Y57" s="107">
        <v>43</v>
      </c>
    </row>
    <row r="58" spans="1:25" x14ac:dyDescent="0.25">
      <c r="A58" s="142" t="s">
        <v>504</v>
      </c>
      <c r="B58" s="106">
        <f>C58*'Food Cost and Composition'!F48</f>
        <v>0</v>
      </c>
      <c r="C58" s="165"/>
      <c r="D58" s="95" t="s">
        <v>55</v>
      </c>
      <c r="E58" s="117">
        <f>C58*'Food Cost and Composition'!H48</f>
        <v>0</v>
      </c>
      <c r="F58" s="117">
        <f>C58*'Food Cost and Composition'!I48</f>
        <v>0</v>
      </c>
      <c r="G58" s="117">
        <f>C58*'Food Cost and Composition'!J48</f>
        <v>0</v>
      </c>
      <c r="H58" s="117">
        <f>C58*'Food Cost and Composition'!K48</f>
        <v>0</v>
      </c>
      <c r="I58" s="117">
        <f>C58*'Food Cost and Composition'!L48</f>
        <v>0</v>
      </c>
      <c r="J58" s="117">
        <f>C58*'Food Cost and Composition'!M48</f>
        <v>0</v>
      </c>
      <c r="K58" s="117">
        <f>C58*'Food Cost and Composition'!N48</f>
        <v>0</v>
      </c>
      <c r="L58" s="117">
        <f>C58*'Food Cost and Composition'!O48</f>
        <v>0</v>
      </c>
      <c r="M58" s="117">
        <f>C58*'Food Cost and Composition'!P48</f>
        <v>0</v>
      </c>
      <c r="N58" s="117">
        <f>C58*'Food Cost and Composition'!Q48</f>
        <v>0</v>
      </c>
      <c r="O58" s="117">
        <f>C58*'Food Cost and Composition'!R48</f>
        <v>0</v>
      </c>
      <c r="P58" s="117">
        <f>C58*'Food Cost and Composition'!S48</f>
        <v>0</v>
      </c>
      <c r="Q58" s="117">
        <f>C58*'Food Cost and Composition'!T48</f>
        <v>0</v>
      </c>
      <c r="R58" s="117">
        <f>C58*'Food Cost and Composition'!U48</f>
        <v>0</v>
      </c>
      <c r="S58" s="117">
        <f>C58*'Food Cost and Composition'!V48</f>
        <v>0</v>
      </c>
      <c r="T58" s="117">
        <f>C58*'Food Cost and Composition'!W48</f>
        <v>0</v>
      </c>
      <c r="U58" s="117">
        <f>C58*'Food Cost and Composition'!X48</f>
        <v>0</v>
      </c>
      <c r="V58" s="117">
        <f>C58*'Food Cost and Composition'!Y48</f>
        <v>0</v>
      </c>
      <c r="W58" s="117">
        <f>C58*'Food Cost and Composition'!Z48</f>
        <v>0</v>
      </c>
      <c r="X58" s="117">
        <f>C58*'Food Cost and Composition'!AA48</f>
        <v>0</v>
      </c>
      <c r="Y58" s="107">
        <v>44</v>
      </c>
    </row>
    <row r="59" spans="1:25" x14ac:dyDescent="0.25">
      <c r="A59" s="142" t="s">
        <v>508</v>
      </c>
      <c r="B59" s="106">
        <f>C59*'Food Cost and Composition'!F49</f>
        <v>0</v>
      </c>
      <c r="C59" s="165"/>
      <c r="D59" s="95" t="s">
        <v>55</v>
      </c>
      <c r="E59" s="117">
        <f>C59*'Food Cost and Composition'!H49</f>
        <v>0</v>
      </c>
      <c r="F59" s="117">
        <f>C59*'Food Cost and Composition'!I49</f>
        <v>0</v>
      </c>
      <c r="G59" s="117">
        <f>C59*'Food Cost and Composition'!J49</f>
        <v>0</v>
      </c>
      <c r="H59" s="117">
        <f>C59*'Food Cost and Composition'!K49</f>
        <v>0</v>
      </c>
      <c r="I59" s="117">
        <f>C59*'Food Cost and Composition'!L49</f>
        <v>0</v>
      </c>
      <c r="J59" s="117">
        <f>C59*'Food Cost and Composition'!M49</f>
        <v>0</v>
      </c>
      <c r="K59" s="117">
        <f>C59*'Food Cost and Composition'!N49</f>
        <v>0</v>
      </c>
      <c r="L59" s="117">
        <f>C59*'Food Cost and Composition'!O49</f>
        <v>0</v>
      </c>
      <c r="M59" s="117">
        <f>C59*'Food Cost and Composition'!P49</f>
        <v>0</v>
      </c>
      <c r="N59" s="117">
        <f>C59*'Food Cost and Composition'!Q49</f>
        <v>0</v>
      </c>
      <c r="O59" s="117">
        <f>C59*'Food Cost and Composition'!R49</f>
        <v>0</v>
      </c>
      <c r="P59" s="117">
        <f>C59*'Food Cost and Composition'!S49</f>
        <v>0</v>
      </c>
      <c r="Q59" s="117">
        <f>C59*'Food Cost and Composition'!T49</f>
        <v>0</v>
      </c>
      <c r="R59" s="117">
        <f>C59*'Food Cost and Composition'!U49</f>
        <v>0</v>
      </c>
      <c r="S59" s="117">
        <f>C59*'Food Cost and Composition'!V49</f>
        <v>0</v>
      </c>
      <c r="T59" s="117">
        <f>C59*'Food Cost and Composition'!W49</f>
        <v>0</v>
      </c>
      <c r="U59" s="117">
        <f>C59*'Food Cost and Composition'!X49</f>
        <v>0</v>
      </c>
      <c r="V59" s="117">
        <f>C59*'Food Cost and Composition'!Y49</f>
        <v>0</v>
      </c>
      <c r="W59" s="117">
        <f>C59*'Food Cost and Composition'!Z49</f>
        <v>0</v>
      </c>
      <c r="X59" s="117">
        <f>C59*'Food Cost and Composition'!AA49</f>
        <v>0</v>
      </c>
      <c r="Y59" s="107">
        <v>45</v>
      </c>
    </row>
  </sheetData>
  <sheetProtection sheet="1" objects="1" scenarios="1"/>
  <protectedRanges>
    <protectedRange sqref="C14:C59" name="Number of Servings"/>
  </protectedRanges>
  <mergeCells count="11">
    <mergeCell ref="A1:X1"/>
    <mergeCell ref="A11:X11"/>
    <mergeCell ref="E8:E9"/>
    <mergeCell ref="E10:X10"/>
    <mergeCell ref="A2:D2"/>
    <mergeCell ref="A4:D4"/>
    <mergeCell ref="A5:D5"/>
    <mergeCell ref="A6:D6"/>
    <mergeCell ref="A8:D8"/>
    <mergeCell ref="A9:D9"/>
    <mergeCell ref="A3:D3"/>
  </mergeCells>
  <conditionalFormatting sqref="E8">
    <cfRule type="cellIs" dxfId="12" priority="7" operator="lessThan">
      <formula>0.99</formula>
    </cfRule>
    <cfRule type="cellIs" dxfId="11" priority="8" operator="greaterThan">
      <formula>1.01</formula>
    </cfRule>
  </conditionalFormatting>
  <conditionalFormatting sqref="F8:X8">
    <cfRule type="cellIs" dxfId="10" priority="6" operator="lessThan">
      <formula>0.99</formula>
    </cfRule>
  </conditionalFormatting>
  <conditionalFormatting sqref="G9:X9">
    <cfRule type="cellIs" dxfId="9" priority="5" operator="greaterThan">
      <formula>1.01</formula>
    </cfRule>
  </conditionalFormatting>
  <conditionalFormatting sqref="F9:X9">
    <cfRule type="cellIs" dxfId="8" priority="4" operator="greaterThan">
      <formula>1.01</formula>
    </cfRule>
  </conditionalFormatting>
  <conditionalFormatting sqref="E8:X8 F9:X9">
    <cfRule type="cellIs" dxfId="7" priority="3" operator="between">
      <formula>0.99</formula>
      <formula>1.01</formula>
    </cfRule>
  </conditionalFormatting>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59"/>
  <sheetViews>
    <sheetView zoomScale="70" zoomScaleNormal="70" workbookViewId="0">
      <pane xSplit="4" ySplit="13" topLeftCell="E14" activePane="bottomRight" state="frozen"/>
      <selection activeCell="A9" sqref="A9:U9"/>
      <selection pane="topRight" activeCell="A9" sqref="A9:U9"/>
      <selection pane="bottomLeft" activeCell="A9" sqref="A9:U9"/>
      <selection pane="bottomRight" activeCell="C15" sqref="C15"/>
    </sheetView>
  </sheetViews>
  <sheetFormatPr defaultColWidth="10.875" defaultRowHeight="15.75" x14ac:dyDescent="0.25"/>
  <cols>
    <col min="1" max="1" width="39.5" style="94" customWidth="1"/>
    <col min="2" max="2" width="10.875" style="106" customWidth="1"/>
    <col min="3" max="3" width="10.875" style="105" customWidth="1"/>
    <col min="4" max="4" width="10.875" style="95" customWidth="1"/>
    <col min="5" max="24" width="8.25" style="94" customWidth="1"/>
    <col min="25" max="26" width="10.875" style="107"/>
    <col min="27" max="16384" width="10.875" style="94"/>
  </cols>
  <sheetData>
    <row r="1" spans="1:26" x14ac:dyDescent="0.25">
      <c r="A1" s="194" t="s">
        <v>537</v>
      </c>
      <c r="B1" s="194"/>
      <c r="C1" s="194"/>
      <c r="D1" s="194"/>
      <c r="E1" s="194"/>
      <c r="F1" s="194"/>
      <c r="G1" s="194"/>
      <c r="H1" s="194"/>
      <c r="I1" s="194"/>
      <c r="J1" s="194"/>
      <c r="K1" s="194"/>
      <c r="L1" s="194"/>
      <c r="M1" s="194"/>
      <c r="N1" s="194"/>
      <c r="O1" s="194"/>
      <c r="P1" s="194"/>
      <c r="Q1" s="194"/>
      <c r="R1" s="194"/>
      <c r="S1" s="194"/>
      <c r="T1" s="194"/>
      <c r="U1" s="194"/>
      <c r="V1" s="194"/>
      <c r="W1" s="194"/>
      <c r="X1" s="194"/>
    </row>
    <row r="2" spans="1:26" s="102" customFormat="1" ht="51.75" customHeight="1" x14ac:dyDescent="0.25">
      <c r="A2" s="198"/>
      <c r="B2" s="198"/>
      <c r="C2" s="198"/>
      <c r="D2" s="198"/>
      <c r="E2" s="88" t="s">
        <v>2</v>
      </c>
      <c r="F2" s="88" t="s">
        <v>3</v>
      </c>
      <c r="G2" s="88" t="s">
        <v>458</v>
      </c>
      <c r="H2" s="88" t="s">
        <v>471</v>
      </c>
      <c r="I2" s="88" t="s">
        <v>460</v>
      </c>
      <c r="J2" s="88" t="s">
        <v>472</v>
      </c>
      <c r="K2" s="88" t="s">
        <v>462</v>
      </c>
      <c r="L2" s="88" t="s">
        <v>463</v>
      </c>
      <c r="M2" s="88" t="s">
        <v>473</v>
      </c>
      <c r="N2" s="88" t="s">
        <v>465</v>
      </c>
      <c r="O2" s="88" t="s">
        <v>12</v>
      </c>
      <c r="P2" s="88" t="s">
        <v>466</v>
      </c>
      <c r="Q2" s="88" t="s">
        <v>456</v>
      </c>
      <c r="R2" s="88" t="s">
        <v>457</v>
      </c>
      <c r="S2" s="88" t="s">
        <v>16</v>
      </c>
      <c r="T2" s="88" t="s">
        <v>17</v>
      </c>
      <c r="U2" s="88" t="s">
        <v>467</v>
      </c>
      <c r="V2" s="88" t="s">
        <v>468</v>
      </c>
      <c r="W2" s="88" t="s">
        <v>20</v>
      </c>
      <c r="X2" s="88" t="s">
        <v>474</v>
      </c>
    </row>
    <row r="3" spans="1:26" s="102" customFormat="1" ht="16.5" customHeight="1" x14ac:dyDescent="0.25">
      <c r="A3" s="194" t="s">
        <v>531</v>
      </c>
      <c r="B3" s="194"/>
      <c r="C3" s="194"/>
      <c r="D3" s="194"/>
      <c r="E3" s="89"/>
      <c r="F3" s="89"/>
      <c r="G3" s="89"/>
      <c r="H3" s="89"/>
      <c r="I3" s="89"/>
      <c r="J3" s="89"/>
      <c r="K3" s="89"/>
      <c r="L3" s="89"/>
      <c r="M3" s="89"/>
      <c r="N3" s="89"/>
      <c r="O3" s="89"/>
      <c r="P3" s="89"/>
      <c r="Q3" s="89"/>
      <c r="R3" s="89"/>
      <c r="S3" s="89"/>
      <c r="T3" s="89"/>
      <c r="U3" s="89"/>
      <c r="V3" s="89"/>
      <c r="W3" s="89"/>
      <c r="X3" s="89"/>
    </row>
    <row r="4" spans="1:26" s="102" customFormat="1" ht="15.75" customHeight="1" x14ac:dyDescent="0.25">
      <c r="A4" s="199" t="s">
        <v>480</v>
      </c>
      <c r="B4" s="199"/>
      <c r="C4" s="199"/>
      <c r="D4" s="199"/>
      <c r="E4" s="120">
        <f>' DRI data'!B6</f>
        <v>2731</v>
      </c>
      <c r="F4" s="121"/>
      <c r="G4" s="121"/>
      <c r="H4" s="121"/>
      <c r="I4" s="121"/>
      <c r="J4" s="121"/>
      <c r="K4" s="121"/>
      <c r="L4" s="121"/>
      <c r="M4" s="121"/>
      <c r="N4" s="121"/>
      <c r="O4" s="121"/>
      <c r="P4" s="121"/>
      <c r="Q4" s="121"/>
      <c r="R4" s="121"/>
      <c r="S4" s="121"/>
      <c r="T4" s="121"/>
      <c r="U4" s="121"/>
      <c r="V4" s="121"/>
      <c r="W4" s="121"/>
      <c r="X4" s="121"/>
    </row>
    <row r="5" spans="1:26" x14ac:dyDescent="0.25">
      <c r="A5" s="199" t="s">
        <v>478</v>
      </c>
      <c r="B5" s="199"/>
      <c r="C5" s="199"/>
      <c r="D5" s="199"/>
      <c r="E5" s="96"/>
      <c r="F5" s="120">
        <f>' DRI data'!C7</f>
        <v>71</v>
      </c>
      <c r="G5" s="120">
        <f>' DRI data'!D7</f>
        <v>61</v>
      </c>
      <c r="H5" s="120">
        <f>' DRI data'!E7</f>
        <v>307</v>
      </c>
      <c r="I5" s="120">
        <f>' DRI data'!F7</f>
        <v>900</v>
      </c>
      <c r="J5" s="120">
        <f>' DRI data'!G7</f>
        <v>90</v>
      </c>
      <c r="K5" s="120">
        <f>' DRI data'!H7</f>
        <v>15</v>
      </c>
      <c r="L5" s="120">
        <f>' DRI data'!I7</f>
        <v>1</v>
      </c>
      <c r="M5" s="120">
        <f>' DRI data'!J7</f>
        <v>15</v>
      </c>
      <c r="N5" s="120">
        <f>' DRI data'!K7</f>
        <v>120</v>
      </c>
      <c r="O5" s="120">
        <f>' DRI data'!L7</f>
        <v>1</v>
      </c>
      <c r="P5" s="120">
        <f>' DRI data'!M7</f>
        <v>2</v>
      </c>
      <c r="Q5" s="120">
        <f>' DRI data'!N7</f>
        <v>400</v>
      </c>
      <c r="R5" s="120">
        <f>' DRI data'!O7</f>
        <v>16</v>
      </c>
      <c r="S5" s="120">
        <f>' DRI data'!P7</f>
        <v>1000</v>
      </c>
      <c r="T5" s="120">
        <f>' DRI data'!Q7</f>
        <v>8</v>
      </c>
      <c r="U5" s="120">
        <f>' DRI data'!R7</f>
        <v>400</v>
      </c>
      <c r="V5" s="120">
        <f>' DRI data'!S7</f>
        <v>4700</v>
      </c>
      <c r="W5" s="120">
        <f>' DRI data'!T7</f>
        <v>1500</v>
      </c>
      <c r="X5" s="120">
        <f>' DRI data'!U7</f>
        <v>11</v>
      </c>
    </row>
    <row r="6" spans="1:26" x14ac:dyDescent="0.25">
      <c r="A6" s="199" t="s">
        <v>479</v>
      </c>
      <c r="B6" s="199"/>
      <c r="C6" s="199"/>
      <c r="D6" s="199"/>
      <c r="E6" s="122"/>
      <c r="F6" s="122"/>
      <c r="G6" s="120">
        <f>' DRI data'!D8</f>
        <v>106</v>
      </c>
      <c r="H6" s="120">
        <f>' DRI data'!E8</f>
        <v>444</v>
      </c>
      <c r="I6" s="120">
        <f>' DRI data'!F8</f>
        <v>3000</v>
      </c>
      <c r="J6" s="120">
        <f>' DRI data'!G8</f>
        <v>2000</v>
      </c>
      <c r="K6" s="120">
        <f>' DRI data'!H8</f>
        <v>100</v>
      </c>
      <c r="L6" s="120">
        <f>' DRI data'!I8</f>
        <v>100</v>
      </c>
      <c r="M6" s="120">
        <f>' DRI data'!J8</f>
        <v>1000</v>
      </c>
      <c r="N6" s="122"/>
      <c r="O6" s="122"/>
      <c r="P6" s="122"/>
      <c r="Q6" s="120">
        <f>' DRI data'!N8</f>
        <v>1000</v>
      </c>
      <c r="R6" s="120">
        <f>' DRI data'!O8</f>
        <v>35</v>
      </c>
      <c r="S6" s="120">
        <f>' DRI data'!P8</f>
        <v>2500</v>
      </c>
      <c r="T6" s="120">
        <f>' DRI data'!Q8</f>
        <v>45</v>
      </c>
      <c r="U6" s="122"/>
      <c r="V6" s="122"/>
      <c r="W6" s="120">
        <f>' DRI data'!T8</f>
        <v>2300</v>
      </c>
      <c r="X6" s="120">
        <f>' DRI data'!U8</f>
        <v>40</v>
      </c>
    </row>
    <row r="7" spans="1:26" s="109" customFormat="1" x14ac:dyDescent="0.25">
      <c r="A7" s="115" t="s">
        <v>532</v>
      </c>
      <c r="B7" s="108"/>
      <c r="C7" s="108"/>
      <c r="D7" s="108"/>
      <c r="E7" s="110"/>
      <c r="F7" s="110"/>
      <c r="G7" s="110"/>
      <c r="H7" s="110"/>
      <c r="N7" s="110"/>
      <c r="O7" s="110"/>
      <c r="P7" s="110"/>
      <c r="U7" s="110"/>
      <c r="V7" s="110"/>
    </row>
    <row r="8" spans="1:26" s="109" customFormat="1" x14ac:dyDescent="0.25">
      <c r="A8" s="200" t="s">
        <v>482</v>
      </c>
      <c r="B8" s="200"/>
      <c r="C8" s="200"/>
      <c r="D8" s="200"/>
      <c r="E8" s="195">
        <f>E$13/E$4</f>
        <v>0</v>
      </c>
      <c r="F8" s="116">
        <f t="shared" ref="F8:X8" si="0">F13/F5</f>
        <v>0</v>
      </c>
      <c r="G8" s="116">
        <f t="shared" si="0"/>
        <v>0</v>
      </c>
      <c r="H8" s="116">
        <f t="shared" si="0"/>
        <v>0</v>
      </c>
      <c r="I8" s="116">
        <f t="shared" si="0"/>
        <v>0</v>
      </c>
      <c r="J8" s="116">
        <f t="shared" si="0"/>
        <v>0</v>
      </c>
      <c r="K8" s="116">
        <f t="shared" si="0"/>
        <v>0</v>
      </c>
      <c r="L8" s="116">
        <f t="shared" si="0"/>
        <v>0</v>
      </c>
      <c r="M8" s="116">
        <f t="shared" si="0"/>
        <v>0</v>
      </c>
      <c r="N8" s="116">
        <f t="shared" si="0"/>
        <v>0</v>
      </c>
      <c r="O8" s="116">
        <f t="shared" si="0"/>
        <v>0</v>
      </c>
      <c r="P8" s="116">
        <f t="shared" si="0"/>
        <v>0</v>
      </c>
      <c r="Q8" s="116">
        <f t="shared" si="0"/>
        <v>0</v>
      </c>
      <c r="R8" s="116">
        <f t="shared" si="0"/>
        <v>0</v>
      </c>
      <c r="S8" s="116">
        <f t="shared" si="0"/>
        <v>0</v>
      </c>
      <c r="T8" s="116">
        <f t="shared" si="0"/>
        <v>0</v>
      </c>
      <c r="U8" s="116">
        <f t="shared" si="0"/>
        <v>0</v>
      </c>
      <c r="V8" s="116">
        <f t="shared" si="0"/>
        <v>0</v>
      </c>
      <c r="W8" s="116">
        <f t="shared" si="0"/>
        <v>0</v>
      </c>
      <c r="X8" s="116">
        <f t="shared" si="0"/>
        <v>0</v>
      </c>
      <c r="Y8" s="116"/>
    </row>
    <row r="9" spans="1:26" s="109" customFormat="1" x14ac:dyDescent="0.25">
      <c r="A9" s="201" t="s">
        <v>483</v>
      </c>
      <c r="B9" s="201"/>
      <c r="C9" s="201"/>
      <c r="D9" s="201"/>
      <c r="E9" s="196"/>
      <c r="F9" s="147"/>
      <c r="G9" s="148">
        <f t="shared" ref="G9:M9" si="1">G13/G6</f>
        <v>0</v>
      </c>
      <c r="H9" s="148">
        <f t="shared" si="1"/>
        <v>0</v>
      </c>
      <c r="I9" s="148">
        <f t="shared" si="1"/>
        <v>0</v>
      </c>
      <c r="J9" s="148">
        <f t="shared" si="1"/>
        <v>0</v>
      </c>
      <c r="K9" s="148">
        <f t="shared" si="1"/>
        <v>0</v>
      </c>
      <c r="L9" s="148">
        <f t="shared" si="1"/>
        <v>0</v>
      </c>
      <c r="M9" s="148">
        <f t="shared" si="1"/>
        <v>0</v>
      </c>
      <c r="N9" s="147"/>
      <c r="O9" s="147"/>
      <c r="P9" s="147"/>
      <c r="Q9" s="148">
        <f>Q13/Q6</f>
        <v>0</v>
      </c>
      <c r="R9" s="148">
        <f>R13/R6</f>
        <v>0</v>
      </c>
      <c r="S9" s="148">
        <f>S13/S6</f>
        <v>0</v>
      </c>
      <c r="T9" s="148">
        <f>T13/T6</f>
        <v>0</v>
      </c>
      <c r="U9" s="147"/>
      <c r="V9" s="147"/>
      <c r="W9" s="148">
        <f>W13/W6</f>
        <v>0</v>
      </c>
      <c r="X9" s="148">
        <f>X13/X6</f>
        <v>0</v>
      </c>
      <c r="Y9" s="116"/>
    </row>
    <row r="10" spans="1:26" s="109" customFormat="1" ht="28.5" customHeight="1" x14ac:dyDescent="0.25">
      <c r="A10" s="169"/>
      <c r="B10" s="108"/>
      <c r="C10" s="108"/>
      <c r="D10" s="108"/>
      <c r="E10" s="197" t="s">
        <v>546</v>
      </c>
      <c r="F10" s="197"/>
      <c r="G10" s="197"/>
      <c r="H10" s="197"/>
      <c r="I10" s="197"/>
      <c r="J10" s="197"/>
      <c r="K10" s="197"/>
      <c r="L10" s="197"/>
      <c r="M10" s="197"/>
      <c r="N10" s="197"/>
      <c r="O10" s="197"/>
      <c r="P10" s="197"/>
      <c r="Q10" s="197"/>
      <c r="R10" s="197"/>
      <c r="S10" s="197"/>
      <c r="T10" s="197"/>
      <c r="U10" s="197"/>
      <c r="V10" s="197"/>
      <c r="W10" s="197"/>
      <c r="X10" s="197"/>
      <c r="Y10" s="116"/>
    </row>
    <row r="11" spans="1:26" s="109" customFormat="1" x14ac:dyDescent="0.25">
      <c r="A11" s="194" t="s">
        <v>538</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16"/>
    </row>
    <row r="12" spans="1:26" s="118" customFormat="1" ht="59.25" customHeight="1" x14ac:dyDescent="0.25">
      <c r="A12" s="146"/>
      <c r="B12" s="149" t="s">
        <v>476</v>
      </c>
      <c r="C12" s="150" t="s">
        <v>475</v>
      </c>
      <c r="D12" s="88" t="s">
        <v>477</v>
      </c>
      <c r="E12" s="88" t="s">
        <v>2</v>
      </c>
      <c r="F12" s="88" t="s">
        <v>3</v>
      </c>
      <c r="G12" s="88" t="s">
        <v>458</v>
      </c>
      <c r="H12" s="88" t="s">
        <v>471</v>
      </c>
      <c r="I12" s="88" t="s">
        <v>460</v>
      </c>
      <c r="J12" s="88" t="s">
        <v>472</v>
      </c>
      <c r="K12" s="88" t="s">
        <v>462</v>
      </c>
      <c r="L12" s="88" t="s">
        <v>463</v>
      </c>
      <c r="M12" s="88" t="s">
        <v>473</v>
      </c>
      <c r="N12" s="88" t="s">
        <v>465</v>
      </c>
      <c r="O12" s="88" t="s">
        <v>12</v>
      </c>
      <c r="P12" s="88" t="s">
        <v>466</v>
      </c>
      <c r="Q12" s="88" t="s">
        <v>456</v>
      </c>
      <c r="R12" s="88" t="s">
        <v>457</v>
      </c>
      <c r="S12" s="88" t="s">
        <v>16</v>
      </c>
      <c r="T12" s="88" t="s">
        <v>17</v>
      </c>
      <c r="U12" s="88" t="s">
        <v>467</v>
      </c>
      <c r="V12" s="88" t="s">
        <v>468</v>
      </c>
      <c r="W12" s="88" t="s">
        <v>20</v>
      </c>
      <c r="X12" s="88" t="s">
        <v>474</v>
      </c>
    </row>
    <row r="13" spans="1:26" s="111" customFormat="1" ht="19.5" customHeight="1" x14ac:dyDescent="0.25">
      <c r="A13" s="143" t="s">
        <v>481</v>
      </c>
      <c r="B13" s="144">
        <f>SUM(B14:B59)</f>
        <v>0</v>
      </c>
      <c r="C13" s="143"/>
      <c r="D13" s="143"/>
      <c r="E13" s="145">
        <f>SUM(E14:E59)</f>
        <v>0</v>
      </c>
      <c r="F13" s="145">
        <f t="shared" ref="F13:X13" si="2">SUM(F14:F59)</f>
        <v>0</v>
      </c>
      <c r="G13" s="145">
        <f t="shared" si="2"/>
        <v>0</v>
      </c>
      <c r="H13" s="145">
        <f t="shared" si="2"/>
        <v>0</v>
      </c>
      <c r="I13" s="145">
        <f t="shared" si="2"/>
        <v>0</v>
      </c>
      <c r="J13" s="145">
        <f t="shared" si="2"/>
        <v>0</v>
      </c>
      <c r="K13" s="145">
        <f t="shared" si="2"/>
        <v>0</v>
      </c>
      <c r="L13" s="145">
        <f t="shared" si="2"/>
        <v>0</v>
      </c>
      <c r="M13" s="145">
        <f t="shared" si="2"/>
        <v>0</v>
      </c>
      <c r="N13" s="145">
        <f t="shared" si="2"/>
        <v>0</v>
      </c>
      <c r="O13" s="145">
        <f t="shared" si="2"/>
        <v>0</v>
      </c>
      <c r="P13" s="145">
        <f t="shared" si="2"/>
        <v>0</v>
      </c>
      <c r="Q13" s="145">
        <f t="shared" si="2"/>
        <v>0</v>
      </c>
      <c r="R13" s="145">
        <f t="shared" si="2"/>
        <v>0</v>
      </c>
      <c r="S13" s="145">
        <f t="shared" si="2"/>
        <v>0</v>
      </c>
      <c r="T13" s="145">
        <f t="shared" si="2"/>
        <v>0</v>
      </c>
      <c r="U13" s="145">
        <f t="shared" si="2"/>
        <v>0</v>
      </c>
      <c r="V13" s="145">
        <f t="shared" si="2"/>
        <v>0</v>
      </c>
      <c r="W13" s="145">
        <f t="shared" si="2"/>
        <v>0</v>
      </c>
      <c r="X13" s="145">
        <f t="shared" si="2"/>
        <v>0</v>
      </c>
      <c r="Y13" s="152" t="s">
        <v>526</v>
      </c>
      <c r="Z13" s="112"/>
    </row>
    <row r="14" spans="1:26" s="111" customFormat="1" ht="19.5" customHeight="1" x14ac:dyDescent="0.25">
      <c r="A14" s="111" t="s">
        <v>527</v>
      </c>
      <c r="B14" s="104"/>
      <c r="C14" s="166"/>
      <c r="E14" s="119"/>
      <c r="F14" s="119"/>
      <c r="G14" s="119"/>
      <c r="H14" s="119"/>
      <c r="I14" s="119"/>
      <c r="J14" s="119"/>
      <c r="K14" s="119"/>
      <c r="L14" s="119"/>
      <c r="M14" s="119"/>
      <c r="N14" s="119"/>
      <c r="O14" s="119"/>
      <c r="P14" s="119"/>
      <c r="Q14" s="119"/>
      <c r="R14" s="119"/>
      <c r="S14" s="119"/>
      <c r="T14" s="119"/>
      <c r="U14" s="119"/>
      <c r="V14" s="119"/>
      <c r="W14" s="119"/>
      <c r="X14" s="119"/>
      <c r="Y14" s="152">
        <v>0</v>
      </c>
      <c r="Z14" s="112"/>
    </row>
    <row r="15" spans="1:26" x14ac:dyDescent="0.25">
      <c r="A15" s="142" t="s">
        <v>489</v>
      </c>
      <c r="B15" s="106">
        <f>C15*'Food Cost and Composition'!F5</f>
        <v>0</v>
      </c>
      <c r="C15" s="165"/>
      <c r="D15" s="95" t="s">
        <v>79</v>
      </c>
      <c r="E15" s="117">
        <f>C15*'Food Cost and Composition'!H5</f>
        <v>0</v>
      </c>
      <c r="F15" s="117">
        <f>C15*'Food Cost and Composition'!I5</f>
        <v>0</v>
      </c>
      <c r="G15" s="117">
        <f>C15*'Food Cost and Composition'!J5</f>
        <v>0</v>
      </c>
      <c r="H15" s="117">
        <f>C15*'Food Cost and Composition'!K5</f>
        <v>0</v>
      </c>
      <c r="I15" s="117">
        <f>C15*'Food Cost and Composition'!L5</f>
        <v>0</v>
      </c>
      <c r="J15" s="117">
        <f>C15*'Food Cost and Composition'!M5</f>
        <v>0</v>
      </c>
      <c r="K15" s="117">
        <f>C15*'Food Cost and Composition'!N5</f>
        <v>0</v>
      </c>
      <c r="L15" s="117">
        <f>C15*'Food Cost and Composition'!O5</f>
        <v>0</v>
      </c>
      <c r="M15" s="117">
        <f>C15*'Food Cost and Composition'!P5</f>
        <v>0</v>
      </c>
      <c r="N15" s="117">
        <f>C15*'Food Cost and Composition'!Q5</f>
        <v>0</v>
      </c>
      <c r="O15" s="117">
        <f>C15*'Food Cost and Composition'!R5</f>
        <v>0</v>
      </c>
      <c r="P15" s="117">
        <f>C15*'Food Cost and Composition'!S5</f>
        <v>0</v>
      </c>
      <c r="Q15" s="117">
        <f>C15*'Food Cost and Composition'!T5</f>
        <v>0</v>
      </c>
      <c r="R15" s="117">
        <f>C15*'Food Cost and Composition'!U5</f>
        <v>0</v>
      </c>
      <c r="S15" s="117">
        <f>C15*'Food Cost and Composition'!V5</f>
        <v>0</v>
      </c>
      <c r="T15" s="117">
        <f>C15*'Food Cost and Composition'!W5</f>
        <v>0</v>
      </c>
      <c r="U15" s="117">
        <f>C15*'Food Cost and Composition'!X5</f>
        <v>0</v>
      </c>
      <c r="V15" s="117">
        <f>C15*'Food Cost and Composition'!Y5</f>
        <v>0</v>
      </c>
      <c r="W15" s="117">
        <f>C15*'Food Cost and Composition'!Z5</f>
        <v>0</v>
      </c>
      <c r="X15" s="117">
        <f>C15*'Food Cost and Composition'!AA5</f>
        <v>0</v>
      </c>
      <c r="Y15" s="107">
        <v>1</v>
      </c>
    </row>
    <row r="16" spans="1:26" x14ac:dyDescent="0.25">
      <c r="A16" s="142" t="s">
        <v>35</v>
      </c>
      <c r="B16" s="106">
        <f>C16*'Food Cost and Composition'!F6</f>
        <v>0</v>
      </c>
      <c r="C16" s="165"/>
      <c r="D16" s="95" t="s">
        <v>36</v>
      </c>
      <c r="E16" s="117">
        <f>C16*'Food Cost and Composition'!H6</f>
        <v>0</v>
      </c>
      <c r="F16" s="117">
        <f>C16*'Food Cost and Composition'!I6</f>
        <v>0</v>
      </c>
      <c r="G16" s="117">
        <f>C16*'Food Cost and Composition'!J6</f>
        <v>0</v>
      </c>
      <c r="H16" s="117">
        <f>C16*'Food Cost and Composition'!K6</f>
        <v>0</v>
      </c>
      <c r="I16" s="117">
        <f>C16*'Food Cost and Composition'!L6</f>
        <v>0</v>
      </c>
      <c r="J16" s="117">
        <f>C16*'Food Cost and Composition'!M6</f>
        <v>0</v>
      </c>
      <c r="K16" s="117">
        <f>C16*'Food Cost and Composition'!N6</f>
        <v>0</v>
      </c>
      <c r="L16" s="117">
        <f>C16*'Food Cost and Composition'!O6</f>
        <v>0</v>
      </c>
      <c r="M16" s="117">
        <f>C16*'Food Cost and Composition'!P6</f>
        <v>0</v>
      </c>
      <c r="N16" s="117">
        <f>C16*'Food Cost and Composition'!Q6</f>
        <v>0</v>
      </c>
      <c r="O16" s="117">
        <f>C16*'Food Cost and Composition'!R6</f>
        <v>0</v>
      </c>
      <c r="P16" s="117">
        <f>C16*'Food Cost and Composition'!S6</f>
        <v>0</v>
      </c>
      <c r="Q16" s="117">
        <f>C16*'Food Cost and Composition'!T6</f>
        <v>0</v>
      </c>
      <c r="R16" s="117">
        <f>C16*'Food Cost and Composition'!U6</f>
        <v>0</v>
      </c>
      <c r="S16" s="117">
        <f>C16*'Food Cost and Composition'!V6</f>
        <v>0</v>
      </c>
      <c r="T16" s="117">
        <f>C16*'Food Cost and Composition'!W6</f>
        <v>0</v>
      </c>
      <c r="U16" s="117">
        <f>C16*'Food Cost and Composition'!X6</f>
        <v>0</v>
      </c>
      <c r="V16" s="117">
        <f>C16*'Food Cost and Composition'!Y6</f>
        <v>0</v>
      </c>
      <c r="W16" s="117">
        <f>C16*'Food Cost and Composition'!Z6</f>
        <v>0</v>
      </c>
      <c r="X16" s="117">
        <f>C16*'Food Cost and Composition'!AA6</f>
        <v>0</v>
      </c>
      <c r="Y16" s="107">
        <v>2</v>
      </c>
    </row>
    <row r="17" spans="1:25" x14ac:dyDescent="0.25">
      <c r="A17" s="142" t="s">
        <v>524</v>
      </c>
      <c r="B17" s="106">
        <f>C17*'Food Cost and Composition'!F7</f>
        <v>0</v>
      </c>
      <c r="C17" s="165"/>
      <c r="D17" s="95" t="s">
        <v>59</v>
      </c>
      <c r="E17" s="117">
        <f>C17*'Food Cost and Composition'!H7</f>
        <v>0</v>
      </c>
      <c r="F17" s="117">
        <f>C17*'Food Cost and Composition'!I7</f>
        <v>0</v>
      </c>
      <c r="G17" s="117">
        <f>C17*'Food Cost and Composition'!J7</f>
        <v>0</v>
      </c>
      <c r="H17" s="117">
        <f>C17*'Food Cost and Composition'!K7</f>
        <v>0</v>
      </c>
      <c r="I17" s="117">
        <f>C17*'Food Cost and Composition'!L7</f>
        <v>0</v>
      </c>
      <c r="J17" s="117">
        <f>C17*'Food Cost and Composition'!M7</f>
        <v>0</v>
      </c>
      <c r="K17" s="117">
        <f>C17*'Food Cost and Composition'!N7</f>
        <v>0</v>
      </c>
      <c r="L17" s="117">
        <f>C17*'Food Cost and Composition'!O7</f>
        <v>0</v>
      </c>
      <c r="M17" s="117">
        <f>C17*'Food Cost and Composition'!P7</f>
        <v>0</v>
      </c>
      <c r="N17" s="117">
        <f>C17*'Food Cost and Composition'!Q7</f>
        <v>0</v>
      </c>
      <c r="O17" s="117">
        <f>C17*'Food Cost and Composition'!R7</f>
        <v>0</v>
      </c>
      <c r="P17" s="117">
        <f>C17*'Food Cost and Composition'!S7</f>
        <v>0</v>
      </c>
      <c r="Q17" s="117">
        <f>C17*'Food Cost and Composition'!T7</f>
        <v>0</v>
      </c>
      <c r="R17" s="117">
        <f>C17*'Food Cost and Composition'!U7</f>
        <v>0</v>
      </c>
      <c r="S17" s="117">
        <f>C17*'Food Cost and Composition'!V7</f>
        <v>0</v>
      </c>
      <c r="T17" s="117">
        <f>C17*'Food Cost and Composition'!W7</f>
        <v>0</v>
      </c>
      <c r="U17" s="117">
        <f>C17*'Food Cost and Composition'!X7</f>
        <v>0</v>
      </c>
      <c r="V17" s="117">
        <f>C17*'Food Cost and Composition'!Y7</f>
        <v>0</v>
      </c>
      <c r="W17" s="117">
        <f>C17*'Food Cost and Composition'!Z7</f>
        <v>0</v>
      </c>
      <c r="X17" s="117">
        <f>C17*'Food Cost and Composition'!AA7</f>
        <v>0</v>
      </c>
      <c r="Y17" s="107">
        <v>3</v>
      </c>
    </row>
    <row r="18" spans="1:25" x14ac:dyDescent="0.25">
      <c r="A18" s="142" t="s">
        <v>517</v>
      </c>
      <c r="B18" s="106">
        <f>C18*'Food Cost and Composition'!F8</f>
        <v>0</v>
      </c>
      <c r="C18" s="165"/>
      <c r="D18" s="95" t="s">
        <v>74</v>
      </c>
      <c r="E18" s="117">
        <f>C18*'Food Cost and Composition'!H8</f>
        <v>0</v>
      </c>
      <c r="F18" s="117">
        <f>C18*'Food Cost and Composition'!I8</f>
        <v>0</v>
      </c>
      <c r="G18" s="117">
        <f>C18*'Food Cost and Composition'!J8</f>
        <v>0</v>
      </c>
      <c r="H18" s="117">
        <f>C18*'Food Cost and Composition'!K8</f>
        <v>0</v>
      </c>
      <c r="I18" s="117">
        <f>C18*'Food Cost and Composition'!L8</f>
        <v>0</v>
      </c>
      <c r="J18" s="117">
        <f>C18*'Food Cost and Composition'!M8</f>
        <v>0</v>
      </c>
      <c r="K18" s="117">
        <f>C18*'Food Cost and Composition'!N8</f>
        <v>0</v>
      </c>
      <c r="L18" s="117">
        <f>C18*'Food Cost and Composition'!O8</f>
        <v>0</v>
      </c>
      <c r="M18" s="117">
        <f>C18*'Food Cost and Composition'!P8</f>
        <v>0</v>
      </c>
      <c r="N18" s="117">
        <f>C18*'Food Cost and Composition'!Q8</f>
        <v>0</v>
      </c>
      <c r="O18" s="117">
        <f>C18*'Food Cost and Composition'!R8</f>
        <v>0</v>
      </c>
      <c r="P18" s="117">
        <f>C18*'Food Cost and Composition'!S8</f>
        <v>0</v>
      </c>
      <c r="Q18" s="117">
        <f>C18*'Food Cost and Composition'!T8</f>
        <v>0</v>
      </c>
      <c r="R18" s="117">
        <f>C18*'Food Cost and Composition'!U8</f>
        <v>0</v>
      </c>
      <c r="S18" s="117">
        <f>C18*'Food Cost and Composition'!V8</f>
        <v>0</v>
      </c>
      <c r="T18" s="117">
        <f>C18*'Food Cost and Composition'!W8</f>
        <v>0</v>
      </c>
      <c r="U18" s="117">
        <f>C18*'Food Cost and Composition'!X8</f>
        <v>0</v>
      </c>
      <c r="V18" s="117">
        <f>C18*'Food Cost and Composition'!Y8</f>
        <v>0</v>
      </c>
      <c r="W18" s="117">
        <f>C18*'Food Cost and Composition'!Z8</f>
        <v>0</v>
      </c>
      <c r="X18" s="117">
        <f>C18*'Food Cost and Composition'!AA8</f>
        <v>0</v>
      </c>
      <c r="Y18" s="107">
        <v>4</v>
      </c>
    </row>
    <row r="19" spans="1:25" s="107" customFormat="1" x14ac:dyDescent="0.25">
      <c r="A19" s="142" t="s">
        <v>516</v>
      </c>
      <c r="B19" s="106">
        <f>C19*'Food Cost and Composition'!F9</f>
        <v>0</v>
      </c>
      <c r="C19" s="165"/>
      <c r="D19" s="95" t="s">
        <v>53</v>
      </c>
      <c r="E19" s="117">
        <f>C19*'Food Cost and Composition'!H9</f>
        <v>0</v>
      </c>
      <c r="F19" s="117">
        <f>C19*'Food Cost and Composition'!I9</f>
        <v>0</v>
      </c>
      <c r="G19" s="117">
        <f>C19*'Food Cost and Composition'!J9</f>
        <v>0</v>
      </c>
      <c r="H19" s="117">
        <f>C19*'Food Cost and Composition'!K9</f>
        <v>0</v>
      </c>
      <c r="I19" s="117">
        <f>C19*'Food Cost and Composition'!L9</f>
        <v>0</v>
      </c>
      <c r="J19" s="117">
        <f>C19*'Food Cost and Composition'!M9</f>
        <v>0</v>
      </c>
      <c r="K19" s="117">
        <f>C19*'Food Cost and Composition'!N9</f>
        <v>0</v>
      </c>
      <c r="L19" s="117">
        <f>C19*'Food Cost and Composition'!O9</f>
        <v>0</v>
      </c>
      <c r="M19" s="117">
        <f>C19*'Food Cost and Composition'!P9</f>
        <v>0</v>
      </c>
      <c r="N19" s="117">
        <f>C19*'Food Cost and Composition'!Q9</f>
        <v>0</v>
      </c>
      <c r="O19" s="117">
        <f>C19*'Food Cost and Composition'!R9</f>
        <v>0</v>
      </c>
      <c r="P19" s="117">
        <f>C19*'Food Cost and Composition'!S9</f>
        <v>0</v>
      </c>
      <c r="Q19" s="117">
        <f>C19*'Food Cost and Composition'!T9</f>
        <v>0</v>
      </c>
      <c r="R19" s="117">
        <f>C19*'Food Cost and Composition'!U9</f>
        <v>0</v>
      </c>
      <c r="S19" s="117">
        <f>C19*'Food Cost and Composition'!V9</f>
        <v>0</v>
      </c>
      <c r="T19" s="117">
        <f>C19*'Food Cost and Composition'!W9</f>
        <v>0</v>
      </c>
      <c r="U19" s="117">
        <f>C19*'Food Cost and Composition'!X9</f>
        <v>0</v>
      </c>
      <c r="V19" s="117">
        <f>C19*'Food Cost and Composition'!Y9</f>
        <v>0</v>
      </c>
      <c r="W19" s="117">
        <f>C19*'Food Cost and Composition'!Z9</f>
        <v>0</v>
      </c>
      <c r="X19" s="117">
        <f>C19*'Food Cost and Composition'!AA9</f>
        <v>0</v>
      </c>
      <c r="Y19" s="107">
        <v>5</v>
      </c>
    </row>
    <row r="20" spans="1:25" s="107" customFormat="1" x14ac:dyDescent="0.25">
      <c r="A20" s="142" t="s">
        <v>101</v>
      </c>
      <c r="B20" s="106">
        <f>C20*'Food Cost and Composition'!F10</f>
        <v>0</v>
      </c>
      <c r="C20" s="165"/>
      <c r="D20" s="95" t="s">
        <v>59</v>
      </c>
      <c r="E20" s="117">
        <f>C20*'Food Cost and Composition'!H10</f>
        <v>0</v>
      </c>
      <c r="F20" s="117">
        <f>C20*'Food Cost and Composition'!I10</f>
        <v>0</v>
      </c>
      <c r="G20" s="117">
        <f>C20*'Food Cost and Composition'!J10</f>
        <v>0</v>
      </c>
      <c r="H20" s="117">
        <f>C20*'Food Cost and Composition'!K10</f>
        <v>0</v>
      </c>
      <c r="I20" s="117">
        <f>C20*'Food Cost and Composition'!L10</f>
        <v>0</v>
      </c>
      <c r="J20" s="117">
        <f>C20*'Food Cost and Composition'!M10</f>
        <v>0</v>
      </c>
      <c r="K20" s="117">
        <f>C20*'Food Cost and Composition'!N10</f>
        <v>0</v>
      </c>
      <c r="L20" s="117">
        <f>C20*'Food Cost and Composition'!O10</f>
        <v>0</v>
      </c>
      <c r="M20" s="117">
        <f>C20*'Food Cost and Composition'!P10</f>
        <v>0</v>
      </c>
      <c r="N20" s="117">
        <f>C20*'Food Cost and Composition'!Q10</f>
        <v>0</v>
      </c>
      <c r="O20" s="117">
        <f>C20*'Food Cost and Composition'!R10</f>
        <v>0</v>
      </c>
      <c r="P20" s="117">
        <f>C20*'Food Cost and Composition'!S10</f>
        <v>0</v>
      </c>
      <c r="Q20" s="117">
        <f>C20*'Food Cost and Composition'!T10</f>
        <v>0</v>
      </c>
      <c r="R20" s="117">
        <f>C20*'Food Cost and Composition'!U10</f>
        <v>0</v>
      </c>
      <c r="S20" s="117">
        <f>C20*'Food Cost and Composition'!V10</f>
        <v>0</v>
      </c>
      <c r="T20" s="117">
        <f>C20*'Food Cost and Composition'!W10</f>
        <v>0</v>
      </c>
      <c r="U20" s="117">
        <f>C20*'Food Cost and Composition'!X10</f>
        <v>0</v>
      </c>
      <c r="V20" s="117">
        <f>C20*'Food Cost and Composition'!Y10</f>
        <v>0</v>
      </c>
      <c r="W20" s="117">
        <f>C20*'Food Cost and Composition'!Z10</f>
        <v>0</v>
      </c>
      <c r="X20" s="117">
        <f>C20*'Food Cost and Composition'!AA10</f>
        <v>0</v>
      </c>
      <c r="Y20" s="107">
        <v>6</v>
      </c>
    </row>
    <row r="21" spans="1:25" s="107" customFormat="1" x14ac:dyDescent="0.25">
      <c r="A21" s="142" t="s">
        <v>92</v>
      </c>
      <c r="B21" s="106">
        <f>C21*'Food Cost and Composition'!F11</f>
        <v>0</v>
      </c>
      <c r="C21" s="165"/>
      <c r="D21" s="95" t="s">
        <v>59</v>
      </c>
      <c r="E21" s="117">
        <f>C21*'Food Cost and Composition'!H11</f>
        <v>0</v>
      </c>
      <c r="F21" s="117">
        <f>C21*'Food Cost and Composition'!I11</f>
        <v>0</v>
      </c>
      <c r="G21" s="117">
        <f>C21*'Food Cost and Composition'!J11</f>
        <v>0</v>
      </c>
      <c r="H21" s="117">
        <f>C21*'Food Cost and Composition'!K11</f>
        <v>0</v>
      </c>
      <c r="I21" s="117">
        <f>C21*'Food Cost and Composition'!L11</f>
        <v>0</v>
      </c>
      <c r="J21" s="117">
        <f>C21*'Food Cost and Composition'!M11</f>
        <v>0</v>
      </c>
      <c r="K21" s="117">
        <f>C21*'Food Cost and Composition'!N11</f>
        <v>0</v>
      </c>
      <c r="L21" s="117">
        <f>C21*'Food Cost and Composition'!O11</f>
        <v>0</v>
      </c>
      <c r="M21" s="117">
        <f>C21*'Food Cost and Composition'!P11</f>
        <v>0</v>
      </c>
      <c r="N21" s="117">
        <f>C21*'Food Cost and Composition'!Q11</f>
        <v>0</v>
      </c>
      <c r="O21" s="117">
        <f>C21*'Food Cost and Composition'!R11</f>
        <v>0</v>
      </c>
      <c r="P21" s="117">
        <f>C21*'Food Cost and Composition'!S11</f>
        <v>0</v>
      </c>
      <c r="Q21" s="117">
        <f>C21*'Food Cost and Composition'!T11</f>
        <v>0</v>
      </c>
      <c r="R21" s="117">
        <f>C21*'Food Cost and Composition'!U11</f>
        <v>0</v>
      </c>
      <c r="S21" s="117">
        <f>C21*'Food Cost and Composition'!V11</f>
        <v>0</v>
      </c>
      <c r="T21" s="117">
        <f>C21*'Food Cost and Composition'!W11</f>
        <v>0</v>
      </c>
      <c r="U21" s="117">
        <f>C21*'Food Cost and Composition'!X11</f>
        <v>0</v>
      </c>
      <c r="V21" s="117">
        <f>C21*'Food Cost and Composition'!Y11</f>
        <v>0</v>
      </c>
      <c r="W21" s="117">
        <f>C21*'Food Cost and Composition'!Z11</f>
        <v>0</v>
      </c>
      <c r="X21" s="117">
        <f>C21*'Food Cost and Composition'!AA11</f>
        <v>0</v>
      </c>
      <c r="Y21" s="107">
        <v>7</v>
      </c>
    </row>
    <row r="22" spans="1:25" s="107" customFormat="1" x14ac:dyDescent="0.25">
      <c r="A22" s="142" t="s">
        <v>490</v>
      </c>
      <c r="B22" s="106">
        <f>C22*'Food Cost and Composition'!F12</f>
        <v>0</v>
      </c>
      <c r="C22" s="165"/>
      <c r="D22" s="95" t="s">
        <v>44</v>
      </c>
      <c r="E22" s="117">
        <f>C22*'Food Cost and Composition'!H12</f>
        <v>0</v>
      </c>
      <c r="F22" s="117">
        <f>C22*'Food Cost and Composition'!I12</f>
        <v>0</v>
      </c>
      <c r="G22" s="117">
        <f>C22*'Food Cost and Composition'!J12</f>
        <v>0</v>
      </c>
      <c r="H22" s="117">
        <f>C22*'Food Cost and Composition'!K12</f>
        <v>0</v>
      </c>
      <c r="I22" s="117">
        <f>C22*'Food Cost and Composition'!L12</f>
        <v>0</v>
      </c>
      <c r="J22" s="117">
        <f>C22*'Food Cost and Composition'!M12</f>
        <v>0</v>
      </c>
      <c r="K22" s="117">
        <f>C22*'Food Cost and Composition'!N12</f>
        <v>0</v>
      </c>
      <c r="L22" s="117">
        <f>C22*'Food Cost and Composition'!O12</f>
        <v>0</v>
      </c>
      <c r="M22" s="117">
        <f>C22*'Food Cost and Composition'!P12</f>
        <v>0</v>
      </c>
      <c r="N22" s="117">
        <f>C22*'Food Cost and Composition'!Q12</f>
        <v>0</v>
      </c>
      <c r="O22" s="117">
        <f>C22*'Food Cost and Composition'!R12</f>
        <v>0</v>
      </c>
      <c r="P22" s="117">
        <f>C22*'Food Cost and Composition'!S12</f>
        <v>0</v>
      </c>
      <c r="Q22" s="117">
        <f>C22*'Food Cost and Composition'!T12</f>
        <v>0</v>
      </c>
      <c r="R22" s="117">
        <f>C22*'Food Cost and Composition'!U12</f>
        <v>0</v>
      </c>
      <c r="S22" s="117">
        <f>C22*'Food Cost and Composition'!V12</f>
        <v>0</v>
      </c>
      <c r="T22" s="117">
        <f>C22*'Food Cost and Composition'!W12</f>
        <v>0</v>
      </c>
      <c r="U22" s="117">
        <f>C22*'Food Cost and Composition'!X12</f>
        <v>0</v>
      </c>
      <c r="V22" s="117">
        <f>C22*'Food Cost and Composition'!Y12</f>
        <v>0</v>
      </c>
      <c r="W22" s="117">
        <f>C22*'Food Cost and Composition'!Z12</f>
        <v>0</v>
      </c>
      <c r="X22" s="117">
        <f>C22*'Food Cost and Composition'!AA12</f>
        <v>0</v>
      </c>
      <c r="Y22" s="107">
        <v>8</v>
      </c>
    </row>
    <row r="23" spans="1:25" s="107" customFormat="1" x14ac:dyDescent="0.25">
      <c r="A23" s="142" t="s">
        <v>523</v>
      </c>
      <c r="B23" s="106">
        <f>C23*'Food Cost and Composition'!F13</f>
        <v>0</v>
      </c>
      <c r="C23" s="165"/>
      <c r="D23" s="95" t="s">
        <v>44</v>
      </c>
      <c r="E23" s="117">
        <f>C23*'Food Cost and Composition'!H13</f>
        <v>0</v>
      </c>
      <c r="F23" s="117">
        <f>C23*'Food Cost and Composition'!I13</f>
        <v>0</v>
      </c>
      <c r="G23" s="117">
        <f>C23*'Food Cost and Composition'!J13</f>
        <v>0</v>
      </c>
      <c r="H23" s="117">
        <f>C23*'Food Cost and Composition'!K13</f>
        <v>0</v>
      </c>
      <c r="I23" s="117">
        <f>C23*'Food Cost and Composition'!L13</f>
        <v>0</v>
      </c>
      <c r="J23" s="117">
        <f>C23*'Food Cost and Composition'!M13</f>
        <v>0</v>
      </c>
      <c r="K23" s="117">
        <f>C23*'Food Cost and Composition'!N13</f>
        <v>0</v>
      </c>
      <c r="L23" s="117">
        <f>C23*'Food Cost and Composition'!O13</f>
        <v>0</v>
      </c>
      <c r="M23" s="117">
        <f>C23*'Food Cost and Composition'!P13</f>
        <v>0</v>
      </c>
      <c r="N23" s="117">
        <f>C23*'Food Cost and Composition'!Q13</f>
        <v>0</v>
      </c>
      <c r="O23" s="117">
        <f>C23*'Food Cost and Composition'!R13</f>
        <v>0</v>
      </c>
      <c r="P23" s="117">
        <f>C23*'Food Cost and Composition'!S13</f>
        <v>0</v>
      </c>
      <c r="Q23" s="117">
        <f>C23*'Food Cost and Composition'!T13</f>
        <v>0</v>
      </c>
      <c r="R23" s="117">
        <f>C23*'Food Cost and Composition'!U13</f>
        <v>0</v>
      </c>
      <c r="S23" s="117">
        <f>C23*'Food Cost and Composition'!V13</f>
        <v>0</v>
      </c>
      <c r="T23" s="117">
        <f>C23*'Food Cost and Composition'!W13</f>
        <v>0</v>
      </c>
      <c r="U23" s="117">
        <f>C23*'Food Cost and Composition'!X13</f>
        <v>0</v>
      </c>
      <c r="V23" s="117">
        <f>C23*'Food Cost and Composition'!Y13</f>
        <v>0</v>
      </c>
      <c r="W23" s="117">
        <f>C23*'Food Cost and Composition'!Z13</f>
        <v>0</v>
      </c>
      <c r="X23" s="117">
        <f>C23*'Food Cost and Composition'!AA13</f>
        <v>0</v>
      </c>
      <c r="Y23" s="107">
        <v>9</v>
      </c>
    </row>
    <row r="24" spans="1:25" s="107" customFormat="1" x14ac:dyDescent="0.25">
      <c r="A24" s="142" t="s">
        <v>491</v>
      </c>
      <c r="B24" s="106">
        <f>C24*'Food Cost and Composition'!F14</f>
        <v>0</v>
      </c>
      <c r="C24" s="165"/>
      <c r="D24" s="95" t="s">
        <v>44</v>
      </c>
      <c r="E24" s="117">
        <f>C24*'Food Cost and Composition'!H14</f>
        <v>0</v>
      </c>
      <c r="F24" s="117">
        <f>C24*'Food Cost and Composition'!I14</f>
        <v>0</v>
      </c>
      <c r="G24" s="117">
        <f>C24*'Food Cost and Composition'!J14</f>
        <v>0</v>
      </c>
      <c r="H24" s="117">
        <f>C24*'Food Cost and Composition'!K14</f>
        <v>0</v>
      </c>
      <c r="I24" s="117">
        <f>C24*'Food Cost and Composition'!L14</f>
        <v>0</v>
      </c>
      <c r="J24" s="117">
        <f>C24*'Food Cost and Composition'!M14</f>
        <v>0</v>
      </c>
      <c r="K24" s="117">
        <f>C24*'Food Cost and Composition'!N14</f>
        <v>0</v>
      </c>
      <c r="L24" s="117">
        <f>C24*'Food Cost and Composition'!O14</f>
        <v>0</v>
      </c>
      <c r="M24" s="117">
        <f>C24*'Food Cost and Composition'!P14</f>
        <v>0</v>
      </c>
      <c r="N24" s="117">
        <f>C24*'Food Cost and Composition'!Q14</f>
        <v>0</v>
      </c>
      <c r="O24" s="117">
        <f>C24*'Food Cost and Composition'!R14</f>
        <v>0</v>
      </c>
      <c r="P24" s="117">
        <f>C24*'Food Cost and Composition'!S14</f>
        <v>0</v>
      </c>
      <c r="Q24" s="117">
        <f>C24*'Food Cost and Composition'!T14</f>
        <v>0</v>
      </c>
      <c r="R24" s="117">
        <f>C24*'Food Cost and Composition'!U14</f>
        <v>0</v>
      </c>
      <c r="S24" s="117">
        <f>C24*'Food Cost and Composition'!V14</f>
        <v>0</v>
      </c>
      <c r="T24" s="117">
        <f>C24*'Food Cost and Composition'!W14</f>
        <v>0</v>
      </c>
      <c r="U24" s="117">
        <f>C24*'Food Cost and Composition'!X14</f>
        <v>0</v>
      </c>
      <c r="V24" s="117">
        <f>C24*'Food Cost and Composition'!Y14</f>
        <v>0</v>
      </c>
      <c r="W24" s="117">
        <f>C24*'Food Cost and Composition'!Z14</f>
        <v>0</v>
      </c>
      <c r="X24" s="117">
        <f>C24*'Food Cost and Composition'!AA14</f>
        <v>0</v>
      </c>
      <c r="Y24" s="107">
        <v>10</v>
      </c>
    </row>
    <row r="25" spans="1:25" s="107" customFormat="1" x14ac:dyDescent="0.25">
      <c r="A25" s="142" t="s">
        <v>525</v>
      </c>
      <c r="B25" s="106">
        <f>C25*'Food Cost and Composition'!F15</f>
        <v>0</v>
      </c>
      <c r="C25" s="165"/>
      <c r="D25" s="95" t="s">
        <v>38</v>
      </c>
      <c r="E25" s="117">
        <f>C25*'Food Cost and Composition'!H15</f>
        <v>0</v>
      </c>
      <c r="F25" s="117">
        <f>C25*'Food Cost and Composition'!I15</f>
        <v>0</v>
      </c>
      <c r="G25" s="117">
        <f>C25*'Food Cost and Composition'!J15</f>
        <v>0</v>
      </c>
      <c r="H25" s="117">
        <f>C25*'Food Cost and Composition'!K15</f>
        <v>0</v>
      </c>
      <c r="I25" s="117">
        <f>C25*'Food Cost and Composition'!L15</f>
        <v>0</v>
      </c>
      <c r="J25" s="117">
        <f>C25*'Food Cost and Composition'!M15</f>
        <v>0</v>
      </c>
      <c r="K25" s="117">
        <f>C25*'Food Cost and Composition'!N15</f>
        <v>0</v>
      </c>
      <c r="L25" s="117">
        <f>C25*'Food Cost and Composition'!O15</f>
        <v>0</v>
      </c>
      <c r="M25" s="117">
        <f>C25*'Food Cost and Composition'!P15</f>
        <v>0</v>
      </c>
      <c r="N25" s="117">
        <f>C25*'Food Cost and Composition'!Q15</f>
        <v>0</v>
      </c>
      <c r="O25" s="117">
        <f>C25*'Food Cost and Composition'!R15</f>
        <v>0</v>
      </c>
      <c r="P25" s="117">
        <f>C25*'Food Cost and Composition'!S15</f>
        <v>0</v>
      </c>
      <c r="Q25" s="117">
        <f>C25*'Food Cost and Composition'!T15</f>
        <v>0</v>
      </c>
      <c r="R25" s="117">
        <f>C25*'Food Cost and Composition'!U15</f>
        <v>0</v>
      </c>
      <c r="S25" s="117">
        <f>C25*'Food Cost and Composition'!V15</f>
        <v>0</v>
      </c>
      <c r="T25" s="117">
        <f>C25*'Food Cost and Composition'!W15</f>
        <v>0</v>
      </c>
      <c r="U25" s="117">
        <f>C25*'Food Cost and Composition'!X15</f>
        <v>0</v>
      </c>
      <c r="V25" s="117">
        <f>C25*'Food Cost and Composition'!Y15</f>
        <v>0</v>
      </c>
      <c r="W25" s="117">
        <f>C25*'Food Cost and Composition'!Z15</f>
        <v>0</v>
      </c>
      <c r="X25" s="117">
        <f>C25*'Food Cost and Composition'!AA15</f>
        <v>0</v>
      </c>
      <c r="Y25" s="107">
        <v>11</v>
      </c>
    </row>
    <row r="26" spans="1:25" s="107" customFormat="1" x14ac:dyDescent="0.25">
      <c r="A26" s="142" t="s">
        <v>501</v>
      </c>
      <c r="B26" s="106">
        <f>C26*'Food Cost and Composition'!F16</f>
        <v>0</v>
      </c>
      <c r="C26" s="165"/>
      <c r="D26" s="95" t="s">
        <v>40</v>
      </c>
      <c r="E26" s="117">
        <f>C26*'Food Cost and Composition'!H16</f>
        <v>0</v>
      </c>
      <c r="F26" s="117">
        <f>C26*'Food Cost and Composition'!I16</f>
        <v>0</v>
      </c>
      <c r="G26" s="117">
        <f>C26*'Food Cost and Composition'!J16</f>
        <v>0</v>
      </c>
      <c r="H26" s="117">
        <f>C26*'Food Cost and Composition'!K16</f>
        <v>0</v>
      </c>
      <c r="I26" s="117">
        <f>C26*'Food Cost and Composition'!L16</f>
        <v>0</v>
      </c>
      <c r="J26" s="117">
        <f>C26*'Food Cost and Composition'!M16</f>
        <v>0</v>
      </c>
      <c r="K26" s="117">
        <f>C26*'Food Cost and Composition'!N16</f>
        <v>0</v>
      </c>
      <c r="L26" s="117">
        <f>C26*'Food Cost and Composition'!O16</f>
        <v>0</v>
      </c>
      <c r="M26" s="117">
        <f>C26*'Food Cost and Composition'!P16</f>
        <v>0</v>
      </c>
      <c r="N26" s="117">
        <f>C26*'Food Cost and Composition'!Q16</f>
        <v>0</v>
      </c>
      <c r="O26" s="117">
        <f>C26*'Food Cost and Composition'!R16</f>
        <v>0</v>
      </c>
      <c r="P26" s="117">
        <f>C26*'Food Cost and Composition'!S16</f>
        <v>0</v>
      </c>
      <c r="Q26" s="117">
        <f>C26*'Food Cost and Composition'!T16</f>
        <v>0</v>
      </c>
      <c r="R26" s="117">
        <f>C26*'Food Cost and Composition'!U16</f>
        <v>0</v>
      </c>
      <c r="S26" s="117">
        <f>C26*'Food Cost and Composition'!V16</f>
        <v>0</v>
      </c>
      <c r="T26" s="117">
        <f>C26*'Food Cost and Composition'!W16</f>
        <v>0</v>
      </c>
      <c r="U26" s="117">
        <f>C26*'Food Cost and Composition'!X16</f>
        <v>0</v>
      </c>
      <c r="V26" s="117">
        <f>C26*'Food Cost and Composition'!Y16</f>
        <v>0</v>
      </c>
      <c r="W26" s="117">
        <f>C26*'Food Cost and Composition'!Z16</f>
        <v>0</v>
      </c>
      <c r="X26" s="117">
        <f>C26*'Food Cost and Composition'!AA16</f>
        <v>0</v>
      </c>
      <c r="Y26" s="107">
        <v>12</v>
      </c>
    </row>
    <row r="27" spans="1:25" s="107" customFormat="1" x14ac:dyDescent="0.25">
      <c r="A27" s="142" t="s">
        <v>87</v>
      </c>
      <c r="B27" s="106">
        <f>C27*'Food Cost and Composition'!F17</f>
        <v>0</v>
      </c>
      <c r="C27" s="165"/>
      <c r="D27" s="95" t="s">
        <v>88</v>
      </c>
      <c r="E27" s="117">
        <f>C27*'Food Cost and Composition'!H17</f>
        <v>0</v>
      </c>
      <c r="F27" s="117">
        <f>C27*'Food Cost and Composition'!I17</f>
        <v>0</v>
      </c>
      <c r="G27" s="117">
        <f>C27*'Food Cost and Composition'!J17</f>
        <v>0</v>
      </c>
      <c r="H27" s="117">
        <f>C27*'Food Cost and Composition'!K17</f>
        <v>0</v>
      </c>
      <c r="I27" s="117">
        <f>C27*'Food Cost and Composition'!L17</f>
        <v>0</v>
      </c>
      <c r="J27" s="117">
        <f>C27*'Food Cost and Composition'!M17</f>
        <v>0</v>
      </c>
      <c r="K27" s="117">
        <f>C27*'Food Cost and Composition'!N17</f>
        <v>0</v>
      </c>
      <c r="L27" s="117">
        <f>C27*'Food Cost and Composition'!O17</f>
        <v>0</v>
      </c>
      <c r="M27" s="117">
        <f>C27*'Food Cost and Composition'!P17</f>
        <v>0</v>
      </c>
      <c r="N27" s="117">
        <f>C27*'Food Cost and Composition'!Q17</f>
        <v>0</v>
      </c>
      <c r="O27" s="117">
        <f>C27*'Food Cost and Composition'!R17</f>
        <v>0</v>
      </c>
      <c r="P27" s="117">
        <f>C27*'Food Cost and Composition'!S17</f>
        <v>0</v>
      </c>
      <c r="Q27" s="117">
        <f>C27*'Food Cost and Composition'!T17</f>
        <v>0</v>
      </c>
      <c r="R27" s="117">
        <f>C27*'Food Cost and Composition'!U17</f>
        <v>0</v>
      </c>
      <c r="S27" s="117">
        <f>C27*'Food Cost and Composition'!V17</f>
        <v>0</v>
      </c>
      <c r="T27" s="117">
        <f>C27*'Food Cost and Composition'!W17</f>
        <v>0</v>
      </c>
      <c r="U27" s="117">
        <f>C27*'Food Cost and Composition'!X17</f>
        <v>0</v>
      </c>
      <c r="V27" s="117">
        <f>C27*'Food Cost and Composition'!Y17</f>
        <v>0</v>
      </c>
      <c r="W27" s="117">
        <f>C27*'Food Cost and Composition'!Z17</f>
        <v>0</v>
      </c>
      <c r="X27" s="117">
        <f>C27*'Food Cost and Composition'!AA17</f>
        <v>0</v>
      </c>
      <c r="Y27" s="107">
        <v>13</v>
      </c>
    </row>
    <row r="28" spans="1:25" s="107" customFormat="1" x14ac:dyDescent="0.25">
      <c r="A28" s="142" t="s">
        <v>492</v>
      </c>
      <c r="B28" s="106">
        <f>C28*'Food Cost and Composition'!F18</f>
        <v>0</v>
      </c>
      <c r="C28" s="165"/>
      <c r="D28" s="95" t="s">
        <v>42</v>
      </c>
      <c r="E28" s="117">
        <f>C28*'Food Cost and Composition'!H18</f>
        <v>0</v>
      </c>
      <c r="F28" s="117">
        <f>C28*'Food Cost and Composition'!I18</f>
        <v>0</v>
      </c>
      <c r="G28" s="117">
        <f>C28*'Food Cost and Composition'!J18</f>
        <v>0</v>
      </c>
      <c r="H28" s="117">
        <f>C28*'Food Cost and Composition'!K18</f>
        <v>0</v>
      </c>
      <c r="I28" s="117">
        <f>C28*'Food Cost and Composition'!L18</f>
        <v>0</v>
      </c>
      <c r="J28" s="117">
        <f>C28*'Food Cost and Composition'!M18</f>
        <v>0</v>
      </c>
      <c r="K28" s="117">
        <f>C28*'Food Cost and Composition'!N18</f>
        <v>0</v>
      </c>
      <c r="L28" s="117">
        <f>C28*'Food Cost and Composition'!O18</f>
        <v>0</v>
      </c>
      <c r="M28" s="117">
        <f>C28*'Food Cost and Composition'!P18</f>
        <v>0</v>
      </c>
      <c r="N28" s="117">
        <f>C28*'Food Cost and Composition'!Q18</f>
        <v>0</v>
      </c>
      <c r="O28" s="117">
        <f>C28*'Food Cost and Composition'!R18</f>
        <v>0</v>
      </c>
      <c r="P28" s="117">
        <f>C28*'Food Cost and Composition'!S18</f>
        <v>0</v>
      </c>
      <c r="Q28" s="117">
        <f>C28*'Food Cost and Composition'!T18</f>
        <v>0</v>
      </c>
      <c r="R28" s="117">
        <f>C28*'Food Cost and Composition'!U18</f>
        <v>0</v>
      </c>
      <c r="S28" s="117">
        <f>C28*'Food Cost and Composition'!V18</f>
        <v>0</v>
      </c>
      <c r="T28" s="117">
        <f>C28*'Food Cost and Composition'!W18</f>
        <v>0</v>
      </c>
      <c r="U28" s="117">
        <f>C28*'Food Cost and Composition'!X18</f>
        <v>0</v>
      </c>
      <c r="V28" s="117">
        <f>C28*'Food Cost and Composition'!Y18</f>
        <v>0</v>
      </c>
      <c r="W28" s="117">
        <f>C28*'Food Cost and Composition'!Z18</f>
        <v>0</v>
      </c>
      <c r="X28" s="117">
        <f>C28*'Food Cost and Composition'!AA18</f>
        <v>0</v>
      </c>
      <c r="Y28" s="107">
        <v>14</v>
      </c>
    </row>
    <row r="29" spans="1:25" s="107" customFormat="1" x14ac:dyDescent="0.25">
      <c r="A29" s="113" t="s">
        <v>503</v>
      </c>
      <c r="B29" s="106"/>
      <c r="C29" s="151"/>
      <c r="D29" s="95"/>
      <c r="E29" s="117"/>
      <c r="F29" s="117"/>
      <c r="G29" s="117"/>
      <c r="H29" s="117"/>
      <c r="I29" s="117"/>
      <c r="J29" s="117"/>
      <c r="K29" s="117"/>
      <c r="L29" s="117"/>
      <c r="M29" s="117"/>
      <c r="N29" s="117"/>
      <c r="O29" s="117"/>
      <c r="P29" s="117"/>
      <c r="Q29" s="117"/>
      <c r="R29" s="117"/>
      <c r="S29" s="117"/>
      <c r="T29" s="117"/>
      <c r="U29" s="117"/>
      <c r="V29" s="117"/>
      <c r="W29" s="117"/>
      <c r="X29" s="117"/>
      <c r="Y29" s="107">
        <v>15</v>
      </c>
    </row>
    <row r="30" spans="1:25" s="107" customFormat="1" x14ac:dyDescent="0.25">
      <c r="A30" s="142" t="s">
        <v>522</v>
      </c>
      <c r="B30" s="106">
        <f>C30*'Food Cost and Composition'!F20</f>
        <v>0</v>
      </c>
      <c r="C30" s="165"/>
      <c r="D30" s="95" t="s">
        <v>124</v>
      </c>
      <c r="E30" s="117">
        <f>C30*'Food Cost and Composition'!H20</f>
        <v>0</v>
      </c>
      <c r="F30" s="117">
        <f>C30*'Food Cost and Composition'!I20</f>
        <v>0</v>
      </c>
      <c r="G30" s="117">
        <f>C30*'Food Cost and Composition'!J20</f>
        <v>0</v>
      </c>
      <c r="H30" s="117">
        <f>C30*'Food Cost and Composition'!K20</f>
        <v>0</v>
      </c>
      <c r="I30" s="117">
        <f>C30*'Food Cost and Composition'!L20</f>
        <v>0</v>
      </c>
      <c r="J30" s="117">
        <f>C30*'Food Cost and Composition'!M20</f>
        <v>0</v>
      </c>
      <c r="K30" s="117">
        <f>C30*'Food Cost and Composition'!N20</f>
        <v>0</v>
      </c>
      <c r="L30" s="117">
        <f>C30*'Food Cost and Composition'!O20</f>
        <v>0</v>
      </c>
      <c r="M30" s="117">
        <f>C30*'Food Cost and Composition'!P20</f>
        <v>0</v>
      </c>
      <c r="N30" s="117">
        <f>C30*'Food Cost and Composition'!Q20</f>
        <v>0</v>
      </c>
      <c r="O30" s="117">
        <f>C30*'Food Cost and Composition'!R20</f>
        <v>0</v>
      </c>
      <c r="P30" s="117">
        <f>C30*'Food Cost and Composition'!S20</f>
        <v>0</v>
      </c>
      <c r="Q30" s="117">
        <f>C30*'Food Cost and Composition'!T20</f>
        <v>0</v>
      </c>
      <c r="R30" s="117">
        <f>C30*'Food Cost and Composition'!U20</f>
        <v>0</v>
      </c>
      <c r="S30" s="117">
        <f>C30*'Food Cost and Composition'!V20</f>
        <v>0</v>
      </c>
      <c r="T30" s="117">
        <f>C30*'Food Cost and Composition'!W20</f>
        <v>0</v>
      </c>
      <c r="U30" s="117">
        <f>C30*'Food Cost and Composition'!X20</f>
        <v>0</v>
      </c>
      <c r="V30" s="117">
        <f>C30*'Food Cost and Composition'!Y20</f>
        <v>0</v>
      </c>
      <c r="W30" s="117">
        <f>C30*'Food Cost and Composition'!Z20</f>
        <v>0</v>
      </c>
      <c r="X30" s="117">
        <f>C30*'Food Cost and Composition'!AA20</f>
        <v>0</v>
      </c>
      <c r="Y30" s="107">
        <v>16</v>
      </c>
    </row>
    <row r="31" spans="1:25" s="107" customFormat="1" x14ac:dyDescent="0.25">
      <c r="A31" s="142" t="s">
        <v>507</v>
      </c>
      <c r="B31" s="106">
        <f>C31*'Food Cost and Composition'!F21</f>
        <v>0</v>
      </c>
      <c r="C31" s="165"/>
      <c r="D31" s="95" t="s">
        <v>118</v>
      </c>
      <c r="E31" s="117">
        <f>C31*'Food Cost and Composition'!H21</f>
        <v>0</v>
      </c>
      <c r="F31" s="117">
        <f>C31*'Food Cost and Composition'!I21</f>
        <v>0</v>
      </c>
      <c r="G31" s="117">
        <f>C31*'Food Cost and Composition'!J21</f>
        <v>0</v>
      </c>
      <c r="H31" s="117">
        <f>C31*'Food Cost and Composition'!K21</f>
        <v>0</v>
      </c>
      <c r="I31" s="117">
        <f>C31*'Food Cost and Composition'!L21</f>
        <v>0</v>
      </c>
      <c r="J31" s="117">
        <f>C31*'Food Cost and Composition'!M21</f>
        <v>0</v>
      </c>
      <c r="K31" s="117">
        <f>C31*'Food Cost and Composition'!N21</f>
        <v>0</v>
      </c>
      <c r="L31" s="117">
        <f>C31*'Food Cost and Composition'!O21</f>
        <v>0</v>
      </c>
      <c r="M31" s="117">
        <f>C31*'Food Cost and Composition'!P21</f>
        <v>0</v>
      </c>
      <c r="N31" s="117">
        <f>C31*'Food Cost and Composition'!Q21</f>
        <v>0</v>
      </c>
      <c r="O31" s="117">
        <f>C31*'Food Cost and Composition'!R21</f>
        <v>0</v>
      </c>
      <c r="P31" s="117">
        <f>C31*'Food Cost and Composition'!S21</f>
        <v>0</v>
      </c>
      <c r="Q31" s="117">
        <f>C31*'Food Cost and Composition'!T21</f>
        <v>0</v>
      </c>
      <c r="R31" s="117">
        <f>C31*'Food Cost and Composition'!U21</f>
        <v>0</v>
      </c>
      <c r="S31" s="117">
        <f>C31*'Food Cost and Composition'!V21</f>
        <v>0</v>
      </c>
      <c r="T31" s="117">
        <f>C31*'Food Cost and Composition'!W21</f>
        <v>0</v>
      </c>
      <c r="U31" s="117">
        <f>C31*'Food Cost and Composition'!X21</f>
        <v>0</v>
      </c>
      <c r="V31" s="117">
        <f>C31*'Food Cost and Composition'!Y21</f>
        <v>0</v>
      </c>
      <c r="W31" s="117">
        <f>C31*'Food Cost and Composition'!Z21</f>
        <v>0</v>
      </c>
      <c r="X31" s="117">
        <f>C31*'Food Cost and Composition'!AA21</f>
        <v>0</v>
      </c>
      <c r="Y31" s="107">
        <v>17</v>
      </c>
    </row>
    <row r="32" spans="1:25" s="107" customFormat="1" x14ac:dyDescent="0.25">
      <c r="A32" s="142" t="s">
        <v>493</v>
      </c>
      <c r="B32" s="106">
        <f>C32*'Food Cost and Composition'!F22</f>
        <v>0</v>
      </c>
      <c r="C32" s="165"/>
      <c r="D32" s="95" t="s">
        <v>118</v>
      </c>
      <c r="E32" s="117">
        <f>C32*'Food Cost and Composition'!H22</f>
        <v>0</v>
      </c>
      <c r="F32" s="117">
        <f>C32*'Food Cost and Composition'!I22</f>
        <v>0</v>
      </c>
      <c r="G32" s="117">
        <f>C32*'Food Cost and Composition'!J22</f>
        <v>0</v>
      </c>
      <c r="H32" s="117">
        <f>C32*'Food Cost and Composition'!K22</f>
        <v>0</v>
      </c>
      <c r="I32" s="117">
        <f>C32*'Food Cost and Composition'!L22</f>
        <v>0</v>
      </c>
      <c r="J32" s="117">
        <f>C32*'Food Cost and Composition'!M22</f>
        <v>0</v>
      </c>
      <c r="K32" s="117">
        <f>C32*'Food Cost and Composition'!N22</f>
        <v>0</v>
      </c>
      <c r="L32" s="117">
        <f>C32*'Food Cost and Composition'!O22</f>
        <v>0</v>
      </c>
      <c r="M32" s="117">
        <f>C32*'Food Cost and Composition'!P22</f>
        <v>0</v>
      </c>
      <c r="N32" s="117">
        <f>C32*'Food Cost and Composition'!Q22</f>
        <v>0</v>
      </c>
      <c r="O32" s="117">
        <f>C32*'Food Cost and Composition'!R22</f>
        <v>0</v>
      </c>
      <c r="P32" s="117">
        <f>C32*'Food Cost and Composition'!S22</f>
        <v>0</v>
      </c>
      <c r="Q32" s="117">
        <f>C32*'Food Cost and Composition'!T22</f>
        <v>0</v>
      </c>
      <c r="R32" s="117">
        <f>C32*'Food Cost and Composition'!U22</f>
        <v>0</v>
      </c>
      <c r="S32" s="117">
        <f>C32*'Food Cost and Composition'!V22</f>
        <v>0</v>
      </c>
      <c r="T32" s="117">
        <f>C32*'Food Cost and Composition'!W22</f>
        <v>0</v>
      </c>
      <c r="U32" s="117">
        <f>C32*'Food Cost and Composition'!X22</f>
        <v>0</v>
      </c>
      <c r="V32" s="117">
        <f>C32*'Food Cost and Composition'!Y22</f>
        <v>0</v>
      </c>
      <c r="W32" s="117">
        <f>C32*'Food Cost and Composition'!Z22</f>
        <v>0</v>
      </c>
      <c r="X32" s="117">
        <f>C32*'Food Cost and Composition'!AA22</f>
        <v>0</v>
      </c>
      <c r="Y32" s="107">
        <v>18</v>
      </c>
    </row>
    <row r="33" spans="1:25" s="107" customFormat="1" x14ac:dyDescent="0.25">
      <c r="A33" s="142" t="s">
        <v>509</v>
      </c>
      <c r="B33" s="106">
        <f>C33*'Food Cost and Composition'!F23</f>
        <v>0</v>
      </c>
      <c r="C33" s="165"/>
      <c r="D33" s="95" t="s">
        <v>30</v>
      </c>
      <c r="E33" s="117">
        <f>C33*'Food Cost and Composition'!H23</f>
        <v>0</v>
      </c>
      <c r="F33" s="117">
        <f>C33*'Food Cost and Composition'!I23</f>
        <v>0</v>
      </c>
      <c r="G33" s="117">
        <f>C33*'Food Cost and Composition'!J23</f>
        <v>0</v>
      </c>
      <c r="H33" s="117">
        <f>C33*'Food Cost and Composition'!K23</f>
        <v>0</v>
      </c>
      <c r="I33" s="117">
        <f>C33*'Food Cost and Composition'!L23</f>
        <v>0</v>
      </c>
      <c r="J33" s="117">
        <f>C33*'Food Cost and Composition'!M23</f>
        <v>0</v>
      </c>
      <c r="K33" s="117">
        <f>C33*'Food Cost and Composition'!N23</f>
        <v>0</v>
      </c>
      <c r="L33" s="117">
        <f>C33*'Food Cost and Composition'!O23</f>
        <v>0</v>
      </c>
      <c r="M33" s="117">
        <f>C33*'Food Cost and Composition'!P23</f>
        <v>0</v>
      </c>
      <c r="N33" s="117">
        <f>C33*'Food Cost and Composition'!Q23</f>
        <v>0</v>
      </c>
      <c r="O33" s="117">
        <f>C33*'Food Cost and Composition'!R23</f>
        <v>0</v>
      </c>
      <c r="P33" s="117">
        <f>C33*'Food Cost and Composition'!S23</f>
        <v>0</v>
      </c>
      <c r="Q33" s="117">
        <f>C33*'Food Cost and Composition'!T23</f>
        <v>0</v>
      </c>
      <c r="R33" s="117">
        <f>C33*'Food Cost and Composition'!U23</f>
        <v>0</v>
      </c>
      <c r="S33" s="117">
        <f>C33*'Food Cost and Composition'!V23</f>
        <v>0</v>
      </c>
      <c r="T33" s="117">
        <f>C33*'Food Cost and Composition'!W23</f>
        <v>0</v>
      </c>
      <c r="U33" s="117">
        <f>C33*'Food Cost and Composition'!X23</f>
        <v>0</v>
      </c>
      <c r="V33" s="117">
        <f>C33*'Food Cost and Composition'!Y23</f>
        <v>0</v>
      </c>
      <c r="W33" s="117">
        <f>C33*'Food Cost and Composition'!Z23</f>
        <v>0</v>
      </c>
      <c r="X33" s="117">
        <f>C33*'Food Cost and Composition'!AA23</f>
        <v>0</v>
      </c>
      <c r="Y33" s="107">
        <v>19</v>
      </c>
    </row>
    <row r="34" spans="1:25" s="107" customFormat="1" x14ac:dyDescent="0.25">
      <c r="A34" s="142" t="s">
        <v>510</v>
      </c>
      <c r="B34" s="106">
        <f>C34*'Food Cost and Composition'!F24</f>
        <v>0</v>
      </c>
      <c r="C34" s="165"/>
      <c r="D34" s="95" t="s">
        <v>30</v>
      </c>
      <c r="E34" s="117">
        <f>C34*'Food Cost and Composition'!H24</f>
        <v>0</v>
      </c>
      <c r="F34" s="117">
        <f>C34*'Food Cost and Composition'!I24</f>
        <v>0</v>
      </c>
      <c r="G34" s="117">
        <f>C34*'Food Cost and Composition'!J24</f>
        <v>0</v>
      </c>
      <c r="H34" s="117">
        <f>C34*'Food Cost and Composition'!K24</f>
        <v>0</v>
      </c>
      <c r="I34" s="117">
        <f>C34*'Food Cost and Composition'!L24</f>
        <v>0</v>
      </c>
      <c r="J34" s="117">
        <f>C34*'Food Cost and Composition'!M24</f>
        <v>0</v>
      </c>
      <c r="K34" s="117">
        <f>C34*'Food Cost and Composition'!N24</f>
        <v>0</v>
      </c>
      <c r="L34" s="117">
        <f>C34*'Food Cost and Composition'!O24</f>
        <v>0</v>
      </c>
      <c r="M34" s="117">
        <f>C34*'Food Cost and Composition'!P24</f>
        <v>0</v>
      </c>
      <c r="N34" s="117">
        <f>C34*'Food Cost and Composition'!Q24</f>
        <v>0</v>
      </c>
      <c r="O34" s="117">
        <f>C34*'Food Cost and Composition'!R24</f>
        <v>0</v>
      </c>
      <c r="P34" s="117">
        <f>C34*'Food Cost and Composition'!S24</f>
        <v>0</v>
      </c>
      <c r="Q34" s="117">
        <f>C34*'Food Cost and Composition'!T24</f>
        <v>0</v>
      </c>
      <c r="R34" s="117">
        <f>C34*'Food Cost and Composition'!U24</f>
        <v>0</v>
      </c>
      <c r="S34" s="117">
        <f>C34*'Food Cost and Composition'!V24</f>
        <v>0</v>
      </c>
      <c r="T34" s="117">
        <f>C34*'Food Cost and Composition'!W24</f>
        <v>0</v>
      </c>
      <c r="U34" s="117">
        <f>C34*'Food Cost and Composition'!X24</f>
        <v>0</v>
      </c>
      <c r="V34" s="117">
        <f>C34*'Food Cost and Composition'!Y24</f>
        <v>0</v>
      </c>
      <c r="W34" s="117">
        <f>C34*'Food Cost and Composition'!Z24</f>
        <v>0</v>
      </c>
      <c r="X34" s="117">
        <f>C34*'Food Cost and Composition'!AA24</f>
        <v>0</v>
      </c>
      <c r="Y34" s="107">
        <v>20</v>
      </c>
    </row>
    <row r="35" spans="1:25" s="107" customFormat="1" x14ac:dyDescent="0.25">
      <c r="A35" s="142" t="s">
        <v>505</v>
      </c>
      <c r="B35" s="106">
        <f>C35*'Food Cost and Composition'!F25</f>
        <v>0</v>
      </c>
      <c r="C35" s="165"/>
      <c r="D35" s="95" t="s">
        <v>61</v>
      </c>
      <c r="E35" s="117">
        <f>C35*'Food Cost and Composition'!H25</f>
        <v>0</v>
      </c>
      <c r="F35" s="117">
        <f>C35*'Food Cost and Composition'!I25</f>
        <v>0</v>
      </c>
      <c r="G35" s="117">
        <f>C35*'Food Cost and Composition'!J25</f>
        <v>0</v>
      </c>
      <c r="H35" s="117">
        <f>C35*'Food Cost and Composition'!K25</f>
        <v>0</v>
      </c>
      <c r="I35" s="117">
        <f>C35*'Food Cost and Composition'!L25</f>
        <v>0</v>
      </c>
      <c r="J35" s="117">
        <f>C35*'Food Cost and Composition'!M25</f>
        <v>0</v>
      </c>
      <c r="K35" s="117">
        <f>C35*'Food Cost and Composition'!N25</f>
        <v>0</v>
      </c>
      <c r="L35" s="117">
        <f>C35*'Food Cost and Composition'!O25</f>
        <v>0</v>
      </c>
      <c r="M35" s="117">
        <f>C35*'Food Cost and Composition'!P25</f>
        <v>0</v>
      </c>
      <c r="N35" s="117">
        <f>C35*'Food Cost and Composition'!Q25</f>
        <v>0</v>
      </c>
      <c r="O35" s="117">
        <f>C35*'Food Cost and Composition'!R25</f>
        <v>0</v>
      </c>
      <c r="P35" s="117">
        <f>C35*'Food Cost and Composition'!S25</f>
        <v>0</v>
      </c>
      <c r="Q35" s="117">
        <f>C35*'Food Cost and Composition'!T25</f>
        <v>0</v>
      </c>
      <c r="R35" s="117">
        <f>C35*'Food Cost and Composition'!U25</f>
        <v>0</v>
      </c>
      <c r="S35" s="117">
        <f>C35*'Food Cost and Composition'!V25</f>
        <v>0</v>
      </c>
      <c r="T35" s="117">
        <f>C35*'Food Cost and Composition'!W25</f>
        <v>0</v>
      </c>
      <c r="U35" s="117">
        <f>C35*'Food Cost and Composition'!X25</f>
        <v>0</v>
      </c>
      <c r="V35" s="117">
        <f>C35*'Food Cost and Composition'!Y25</f>
        <v>0</v>
      </c>
      <c r="W35" s="117">
        <f>C35*'Food Cost and Composition'!Z25</f>
        <v>0</v>
      </c>
      <c r="X35" s="117">
        <f>C35*'Food Cost and Composition'!AA25</f>
        <v>0</v>
      </c>
      <c r="Y35" s="107">
        <v>21</v>
      </c>
    </row>
    <row r="36" spans="1:25" s="107" customFormat="1" x14ac:dyDescent="0.25">
      <c r="A36" s="142" t="s">
        <v>502</v>
      </c>
      <c r="B36" s="106">
        <f>C36*'Food Cost and Composition'!F26</f>
        <v>0</v>
      </c>
      <c r="C36" s="165"/>
      <c r="D36" s="95" t="s">
        <v>28</v>
      </c>
      <c r="E36" s="117">
        <f>C36*'Food Cost and Composition'!H26</f>
        <v>0</v>
      </c>
      <c r="F36" s="117">
        <f>C36*'Food Cost and Composition'!I26</f>
        <v>0</v>
      </c>
      <c r="G36" s="117">
        <f>C36*'Food Cost and Composition'!J26</f>
        <v>0</v>
      </c>
      <c r="H36" s="117">
        <f>C36*'Food Cost and Composition'!K26</f>
        <v>0</v>
      </c>
      <c r="I36" s="117">
        <f>C36*'Food Cost and Composition'!L26</f>
        <v>0</v>
      </c>
      <c r="J36" s="117">
        <f>C36*'Food Cost and Composition'!M26</f>
        <v>0</v>
      </c>
      <c r="K36" s="117">
        <f>C36*'Food Cost and Composition'!N26</f>
        <v>0</v>
      </c>
      <c r="L36" s="117">
        <f>C36*'Food Cost and Composition'!O26</f>
        <v>0</v>
      </c>
      <c r="M36" s="117">
        <f>C36*'Food Cost and Composition'!P26</f>
        <v>0</v>
      </c>
      <c r="N36" s="117">
        <f>C36*'Food Cost and Composition'!Q26</f>
        <v>0</v>
      </c>
      <c r="O36" s="117">
        <f>C36*'Food Cost and Composition'!R26</f>
        <v>0</v>
      </c>
      <c r="P36" s="117">
        <f>C36*'Food Cost and Composition'!S26</f>
        <v>0</v>
      </c>
      <c r="Q36" s="117">
        <f>C36*'Food Cost and Composition'!T26</f>
        <v>0</v>
      </c>
      <c r="R36" s="117">
        <f>C36*'Food Cost and Composition'!U26</f>
        <v>0</v>
      </c>
      <c r="S36" s="117">
        <f>C36*'Food Cost and Composition'!V26</f>
        <v>0</v>
      </c>
      <c r="T36" s="117">
        <f>C36*'Food Cost and Composition'!W26</f>
        <v>0</v>
      </c>
      <c r="U36" s="117">
        <f>C36*'Food Cost and Composition'!X26</f>
        <v>0</v>
      </c>
      <c r="V36" s="117">
        <f>C36*'Food Cost and Composition'!Y26</f>
        <v>0</v>
      </c>
      <c r="W36" s="117">
        <f>C36*'Food Cost and Composition'!Z26</f>
        <v>0</v>
      </c>
      <c r="X36" s="117">
        <f>C36*'Food Cost and Composition'!AA26</f>
        <v>0</v>
      </c>
      <c r="Y36" s="107">
        <v>22</v>
      </c>
    </row>
    <row r="37" spans="1:25" s="107" customFormat="1" x14ac:dyDescent="0.25">
      <c r="A37" s="142" t="s">
        <v>497</v>
      </c>
      <c r="B37" s="106">
        <f>C37*'Food Cost and Composition'!F27</f>
        <v>0</v>
      </c>
      <c r="C37" s="165"/>
      <c r="D37" s="95" t="s">
        <v>48</v>
      </c>
      <c r="E37" s="117">
        <f>C37*'Food Cost and Composition'!H27</f>
        <v>0</v>
      </c>
      <c r="F37" s="117">
        <f>C37*'Food Cost and Composition'!I27</f>
        <v>0</v>
      </c>
      <c r="G37" s="117">
        <f>C37*'Food Cost and Composition'!J27</f>
        <v>0</v>
      </c>
      <c r="H37" s="117">
        <f>C37*'Food Cost and Composition'!K27</f>
        <v>0</v>
      </c>
      <c r="I37" s="117">
        <f>C37*'Food Cost and Composition'!L27</f>
        <v>0</v>
      </c>
      <c r="J37" s="117">
        <f>C37*'Food Cost and Composition'!M27</f>
        <v>0</v>
      </c>
      <c r="K37" s="117">
        <f>C37*'Food Cost and Composition'!N27</f>
        <v>0</v>
      </c>
      <c r="L37" s="117">
        <f>C37*'Food Cost and Composition'!O27</f>
        <v>0</v>
      </c>
      <c r="M37" s="117">
        <f>C37*'Food Cost and Composition'!P27</f>
        <v>0</v>
      </c>
      <c r="N37" s="117">
        <f>C37*'Food Cost and Composition'!Q27</f>
        <v>0</v>
      </c>
      <c r="O37" s="117">
        <f>C37*'Food Cost and Composition'!R27</f>
        <v>0</v>
      </c>
      <c r="P37" s="117">
        <f>C37*'Food Cost and Composition'!S27</f>
        <v>0</v>
      </c>
      <c r="Q37" s="117">
        <f>C37*'Food Cost and Composition'!T27</f>
        <v>0</v>
      </c>
      <c r="R37" s="117">
        <f>C37*'Food Cost and Composition'!U27</f>
        <v>0</v>
      </c>
      <c r="S37" s="117">
        <f>C37*'Food Cost and Composition'!V27</f>
        <v>0</v>
      </c>
      <c r="T37" s="117">
        <f>C37*'Food Cost and Composition'!W27</f>
        <v>0</v>
      </c>
      <c r="U37" s="117">
        <f>C37*'Food Cost and Composition'!X27</f>
        <v>0</v>
      </c>
      <c r="V37" s="117">
        <f>C37*'Food Cost and Composition'!Y27</f>
        <v>0</v>
      </c>
      <c r="W37" s="117">
        <f>C37*'Food Cost and Composition'!Z27</f>
        <v>0</v>
      </c>
      <c r="X37" s="117">
        <f>C37*'Food Cost and Composition'!AA27</f>
        <v>0</v>
      </c>
      <c r="Y37" s="107">
        <v>23</v>
      </c>
    </row>
    <row r="38" spans="1:25" s="107" customFormat="1" x14ac:dyDescent="0.25">
      <c r="A38" s="142" t="s">
        <v>512</v>
      </c>
      <c r="B38" s="106">
        <f>C38*'Food Cost and Composition'!F28</f>
        <v>0</v>
      </c>
      <c r="C38" s="165"/>
      <c r="D38" s="95" t="s">
        <v>48</v>
      </c>
      <c r="E38" s="117">
        <f>C38*'Food Cost and Composition'!H28</f>
        <v>0</v>
      </c>
      <c r="F38" s="117">
        <f>C38*'Food Cost and Composition'!I28</f>
        <v>0</v>
      </c>
      <c r="G38" s="117">
        <f>C38*'Food Cost and Composition'!J28</f>
        <v>0</v>
      </c>
      <c r="H38" s="117">
        <f>C38*'Food Cost and Composition'!K28</f>
        <v>0</v>
      </c>
      <c r="I38" s="117">
        <f>C38*'Food Cost and Composition'!L28</f>
        <v>0</v>
      </c>
      <c r="J38" s="117">
        <f>C38*'Food Cost and Composition'!M28</f>
        <v>0</v>
      </c>
      <c r="K38" s="117">
        <f>C38*'Food Cost and Composition'!N28</f>
        <v>0</v>
      </c>
      <c r="L38" s="117">
        <f>C38*'Food Cost and Composition'!O28</f>
        <v>0</v>
      </c>
      <c r="M38" s="117">
        <f>C38*'Food Cost and Composition'!P28</f>
        <v>0</v>
      </c>
      <c r="N38" s="117">
        <f>C38*'Food Cost and Composition'!Q28</f>
        <v>0</v>
      </c>
      <c r="O38" s="117">
        <f>C38*'Food Cost and Composition'!R28</f>
        <v>0</v>
      </c>
      <c r="P38" s="117">
        <f>C38*'Food Cost and Composition'!S28</f>
        <v>0</v>
      </c>
      <c r="Q38" s="117">
        <f>C38*'Food Cost and Composition'!T28</f>
        <v>0</v>
      </c>
      <c r="R38" s="117">
        <f>C38*'Food Cost and Composition'!U28</f>
        <v>0</v>
      </c>
      <c r="S38" s="117">
        <f>C38*'Food Cost and Composition'!V28</f>
        <v>0</v>
      </c>
      <c r="T38" s="117">
        <f>C38*'Food Cost and Composition'!W28</f>
        <v>0</v>
      </c>
      <c r="U38" s="117">
        <f>C38*'Food Cost and Composition'!X28</f>
        <v>0</v>
      </c>
      <c r="V38" s="117">
        <f>C38*'Food Cost and Composition'!Y28</f>
        <v>0</v>
      </c>
      <c r="W38" s="117">
        <f>C38*'Food Cost and Composition'!Z28</f>
        <v>0</v>
      </c>
      <c r="X38" s="117">
        <f>C38*'Food Cost and Composition'!AA28</f>
        <v>0</v>
      </c>
      <c r="Y38" s="107">
        <v>24</v>
      </c>
    </row>
    <row r="39" spans="1:25" s="107" customFormat="1" x14ac:dyDescent="0.25">
      <c r="A39" s="142" t="s">
        <v>498</v>
      </c>
      <c r="B39" s="106">
        <f>C39*'Food Cost and Composition'!F29</f>
        <v>0</v>
      </c>
      <c r="C39" s="165"/>
      <c r="D39" s="95" t="s">
        <v>44</v>
      </c>
      <c r="E39" s="117">
        <f>C39*'Food Cost and Composition'!H29</f>
        <v>0</v>
      </c>
      <c r="F39" s="117">
        <f>C39*'Food Cost and Composition'!I29</f>
        <v>0</v>
      </c>
      <c r="G39" s="117">
        <f>C39*'Food Cost and Composition'!J29</f>
        <v>0</v>
      </c>
      <c r="H39" s="117">
        <f>C39*'Food Cost and Composition'!K29</f>
        <v>0</v>
      </c>
      <c r="I39" s="117">
        <f>C39*'Food Cost and Composition'!L29</f>
        <v>0</v>
      </c>
      <c r="J39" s="117">
        <f>C39*'Food Cost and Composition'!M29</f>
        <v>0</v>
      </c>
      <c r="K39" s="117">
        <f>C39*'Food Cost and Composition'!N29</f>
        <v>0</v>
      </c>
      <c r="L39" s="117">
        <f>C39*'Food Cost and Composition'!O29</f>
        <v>0</v>
      </c>
      <c r="M39" s="117">
        <f>C39*'Food Cost and Composition'!P29</f>
        <v>0</v>
      </c>
      <c r="N39" s="117">
        <f>C39*'Food Cost and Composition'!Q29</f>
        <v>0</v>
      </c>
      <c r="O39" s="117">
        <f>C39*'Food Cost and Composition'!R29</f>
        <v>0</v>
      </c>
      <c r="P39" s="117">
        <f>C39*'Food Cost and Composition'!S29</f>
        <v>0</v>
      </c>
      <c r="Q39" s="117">
        <f>C39*'Food Cost and Composition'!T29</f>
        <v>0</v>
      </c>
      <c r="R39" s="117">
        <f>C39*'Food Cost and Composition'!U29</f>
        <v>0</v>
      </c>
      <c r="S39" s="117">
        <f>C39*'Food Cost and Composition'!V29</f>
        <v>0</v>
      </c>
      <c r="T39" s="117">
        <f>C39*'Food Cost and Composition'!W29</f>
        <v>0</v>
      </c>
      <c r="U39" s="117">
        <f>C39*'Food Cost and Composition'!X29</f>
        <v>0</v>
      </c>
      <c r="V39" s="117">
        <f>C39*'Food Cost and Composition'!Y29</f>
        <v>0</v>
      </c>
      <c r="W39" s="117">
        <f>C39*'Food Cost and Composition'!Z29</f>
        <v>0</v>
      </c>
      <c r="X39" s="117">
        <f>C39*'Food Cost and Composition'!AA29</f>
        <v>0</v>
      </c>
      <c r="Y39" s="107">
        <v>25</v>
      </c>
    </row>
    <row r="40" spans="1:25" s="107" customFormat="1" x14ac:dyDescent="0.25">
      <c r="A40" s="113" t="s">
        <v>528</v>
      </c>
      <c r="B40" s="106"/>
      <c r="C40" s="151"/>
      <c r="D40" s="95"/>
      <c r="E40" s="94"/>
      <c r="F40" s="94"/>
      <c r="G40" s="94"/>
      <c r="H40" s="94"/>
      <c r="I40" s="94"/>
      <c r="J40" s="94"/>
      <c r="K40" s="94"/>
      <c r="L40" s="94"/>
      <c r="M40" s="94"/>
      <c r="N40" s="94"/>
      <c r="O40" s="94"/>
      <c r="P40" s="94"/>
      <c r="Q40" s="94"/>
      <c r="R40" s="94"/>
      <c r="S40" s="94"/>
      <c r="T40" s="94"/>
      <c r="U40" s="94"/>
      <c r="V40" s="94"/>
      <c r="W40" s="94"/>
      <c r="X40" s="94"/>
      <c r="Y40" s="107">
        <v>26</v>
      </c>
    </row>
    <row r="41" spans="1:25" s="107" customFormat="1" x14ac:dyDescent="0.25">
      <c r="A41" s="142" t="s">
        <v>495</v>
      </c>
      <c r="B41" s="106">
        <f>C41*'Food Cost and Composition'!F31</f>
        <v>0</v>
      </c>
      <c r="C41" s="165"/>
      <c r="D41" s="95" t="s">
        <v>30</v>
      </c>
      <c r="E41" s="117">
        <f>C41*'Food Cost and Composition'!H31</f>
        <v>0</v>
      </c>
      <c r="F41" s="117">
        <f>C41*'Food Cost and Composition'!I31</f>
        <v>0</v>
      </c>
      <c r="G41" s="117">
        <f>C41*'Food Cost and Composition'!J31</f>
        <v>0</v>
      </c>
      <c r="H41" s="117">
        <f>C41*'Food Cost and Composition'!K31</f>
        <v>0</v>
      </c>
      <c r="I41" s="117">
        <f>C41*'Food Cost and Composition'!L31</f>
        <v>0</v>
      </c>
      <c r="J41" s="117">
        <f>C41*'Food Cost and Composition'!M31</f>
        <v>0</v>
      </c>
      <c r="K41" s="117">
        <f>C41*'Food Cost and Composition'!N31</f>
        <v>0</v>
      </c>
      <c r="L41" s="117">
        <f>C41*'Food Cost and Composition'!O31</f>
        <v>0</v>
      </c>
      <c r="M41" s="117">
        <f>C41*'Food Cost and Composition'!P31</f>
        <v>0</v>
      </c>
      <c r="N41" s="117">
        <f>C41*'Food Cost and Composition'!Q31</f>
        <v>0</v>
      </c>
      <c r="O41" s="117">
        <f>C41*'Food Cost and Composition'!R31</f>
        <v>0</v>
      </c>
      <c r="P41" s="117">
        <f>C41*'Food Cost and Composition'!S31</f>
        <v>0</v>
      </c>
      <c r="Q41" s="117">
        <f>C41*'Food Cost and Composition'!T31</f>
        <v>0</v>
      </c>
      <c r="R41" s="117">
        <f>C41*'Food Cost and Composition'!U31</f>
        <v>0</v>
      </c>
      <c r="S41" s="117">
        <f>C41*'Food Cost and Composition'!V31</f>
        <v>0</v>
      </c>
      <c r="T41" s="117">
        <f>C41*'Food Cost and Composition'!W31</f>
        <v>0</v>
      </c>
      <c r="U41" s="117">
        <f>C41*'Food Cost and Composition'!X31</f>
        <v>0</v>
      </c>
      <c r="V41" s="117">
        <f>C41*'Food Cost and Composition'!Y31</f>
        <v>0</v>
      </c>
      <c r="W41" s="117">
        <f>C41*'Food Cost and Composition'!Z31</f>
        <v>0</v>
      </c>
      <c r="X41" s="117">
        <f>C41*'Food Cost and Composition'!AA31</f>
        <v>0</v>
      </c>
      <c r="Y41" s="107">
        <v>27</v>
      </c>
    </row>
    <row r="42" spans="1:25" s="107" customFormat="1" x14ac:dyDescent="0.25">
      <c r="A42" s="142" t="s">
        <v>518</v>
      </c>
      <c r="B42" s="106">
        <f>C42*'Food Cost and Composition'!F32</f>
        <v>0</v>
      </c>
      <c r="C42" s="165"/>
      <c r="D42" s="95" t="s">
        <v>30</v>
      </c>
      <c r="E42" s="117">
        <f>C42*'Food Cost and Composition'!H32</f>
        <v>0</v>
      </c>
      <c r="F42" s="117">
        <f>C42*'Food Cost and Composition'!I32</f>
        <v>0</v>
      </c>
      <c r="G42" s="117">
        <f>C42*'Food Cost and Composition'!J32</f>
        <v>0</v>
      </c>
      <c r="H42" s="117">
        <f>C42*'Food Cost and Composition'!K32</f>
        <v>0</v>
      </c>
      <c r="I42" s="117">
        <f>C42*'Food Cost and Composition'!L32</f>
        <v>0</v>
      </c>
      <c r="J42" s="117">
        <f>C42*'Food Cost and Composition'!M32</f>
        <v>0</v>
      </c>
      <c r="K42" s="117">
        <f>C42*'Food Cost and Composition'!N32</f>
        <v>0</v>
      </c>
      <c r="L42" s="117">
        <f>C42*'Food Cost and Composition'!O32</f>
        <v>0</v>
      </c>
      <c r="M42" s="117">
        <f>C42*'Food Cost and Composition'!P32</f>
        <v>0</v>
      </c>
      <c r="N42" s="117">
        <f>C42*'Food Cost and Composition'!Q32</f>
        <v>0</v>
      </c>
      <c r="O42" s="117">
        <f>C42*'Food Cost and Composition'!R32</f>
        <v>0</v>
      </c>
      <c r="P42" s="117">
        <f>C42*'Food Cost and Composition'!S32</f>
        <v>0</v>
      </c>
      <c r="Q42" s="117">
        <f>C42*'Food Cost and Composition'!T32</f>
        <v>0</v>
      </c>
      <c r="R42" s="117">
        <f>C42*'Food Cost and Composition'!U32</f>
        <v>0</v>
      </c>
      <c r="S42" s="117">
        <f>C42*'Food Cost and Composition'!V32</f>
        <v>0</v>
      </c>
      <c r="T42" s="117">
        <f>C42*'Food Cost and Composition'!W32</f>
        <v>0</v>
      </c>
      <c r="U42" s="117">
        <f>C42*'Food Cost and Composition'!X32</f>
        <v>0</v>
      </c>
      <c r="V42" s="117">
        <f>C42*'Food Cost and Composition'!Y32</f>
        <v>0</v>
      </c>
      <c r="W42" s="117">
        <f>C42*'Food Cost and Composition'!Z32</f>
        <v>0</v>
      </c>
      <c r="X42" s="117">
        <f>C42*'Food Cost and Composition'!AA32</f>
        <v>0</v>
      </c>
      <c r="Y42" s="107">
        <v>28</v>
      </c>
    </row>
    <row r="43" spans="1:25" s="107" customFormat="1" x14ac:dyDescent="0.25">
      <c r="A43" s="142" t="s">
        <v>519</v>
      </c>
      <c r="B43" s="106">
        <f>C43*'Food Cost and Composition'!F33</f>
        <v>0</v>
      </c>
      <c r="C43" s="165"/>
      <c r="D43" s="95" t="s">
        <v>30</v>
      </c>
      <c r="E43" s="117">
        <f>C43*'Food Cost and Composition'!H33</f>
        <v>0</v>
      </c>
      <c r="F43" s="117">
        <f>C43*'Food Cost and Composition'!I33</f>
        <v>0</v>
      </c>
      <c r="G43" s="117">
        <f>C43*'Food Cost and Composition'!J33</f>
        <v>0</v>
      </c>
      <c r="H43" s="117">
        <f>C43*'Food Cost and Composition'!K33</f>
        <v>0</v>
      </c>
      <c r="I43" s="117">
        <f>C43*'Food Cost and Composition'!L33</f>
        <v>0</v>
      </c>
      <c r="J43" s="117">
        <f>C43*'Food Cost and Composition'!M33</f>
        <v>0</v>
      </c>
      <c r="K43" s="117">
        <f>C43*'Food Cost and Composition'!N33</f>
        <v>0</v>
      </c>
      <c r="L43" s="117">
        <f>C43*'Food Cost and Composition'!O33</f>
        <v>0</v>
      </c>
      <c r="M43" s="117">
        <f>C43*'Food Cost and Composition'!P33</f>
        <v>0</v>
      </c>
      <c r="N43" s="117">
        <f>C43*'Food Cost and Composition'!Q33</f>
        <v>0</v>
      </c>
      <c r="O43" s="117">
        <f>C43*'Food Cost and Composition'!R33</f>
        <v>0</v>
      </c>
      <c r="P43" s="117">
        <f>C43*'Food Cost and Composition'!S33</f>
        <v>0</v>
      </c>
      <c r="Q43" s="117">
        <f>C43*'Food Cost and Composition'!T33</f>
        <v>0</v>
      </c>
      <c r="R43" s="117">
        <f>C43*'Food Cost and Composition'!U33</f>
        <v>0</v>
      </c>
      <c r="S43" s="117">
        <f>C43*'Food Cost and Composition'!V33</f>
        <v>0</v>
      </c>
      <c r="T43" s="117">
        <f>C43*'Food Cost and Composition'!W33</f>
        <v>0</v>
      </c>
      <c r="U43" s="117">
        <f>C43*'Food Cost and Composition'!X33</f>
        <v>0</v>
      </c>
      <c r="V43" s="117">
        <f>C43*'Food Cost and Composition'!Y33</f>
        <v>0</v>
      </c>
      <c r="W43" s="117">
        <f>C43*'Food Cost and Composition'!Z33</f>
        <v>0</v>
      </c>
      <c r="X43" s="117">
        <f>C43*'Food Cost and Composition'!AA33</f>
        <v>0</v>
      </c>
      <c r="Y43" s="107">
        <v>29</v>
      </c>
    </row>
    <row r="44" spans="1:25" s="107" customFormat="1" x14ac:dyDescent="0.25">
      <c r="A44" s="142" t="s">
        <v>494</v>
      </c>
      <c r="B44" s="106">
        <f>C44*'Food Cost and Composition'!F34</f>
        <v>0</v>
      </c>
      <c r="C44" s="165"/>
      <c r="D44" s="95" t="s">
        <v>30</v>
      </c>
      <c r="E44" s="117">
        <f>C44*'Food Cost and Composition'!H34</f>
        <v>0</v>
      </c>
      <c r="F44" s="117">
        <f>C44*'Food Cost and Composition'!I34</f>
        <v>0</v>
      </c>
      <c r="G44" s="117">
        <f>C44*'Food Cost and Composition'!J34</f>
        <v>0</v>
      </c>
      <c r="H44" s="117">
        <f>C44*'Food Cost and Composition'!K34</f>
        <v>0</v>
      </c>
      <c r="I44" s="117">
        <f>C44*'Food Cost and Composition'!L34</f>
        <v>0</v>
      </c>
      <c r="J44" s="117">
        <f>C44*'Food Cost and Composition'!M34</f>
        <v>0</v>
      </c>
      <c r="K44" s="117">
        <f>C44*'Food Cost and Composition'!N34</f>
        <v>0</v>
      </c>
      <c r="L44" s="117">
        <f>C44*'Food Cost and Composition'!O34</f>
        <v>0</v>
      </c>
      <c r="M44" s="117">
        <f>C44*'Food Cost and Composition'!P34</f>
        <v>0</v>
      </c>
      <c r="N44" s="117">
        <f>C44*'Food Cost and Composition'!Q34</f>
        <v>0</v>
      </c>
      <c r="O44" s="117">
        <f>C44*'Food Cost and Composition'!R34</f>
        <v>0</v>
      </c>
      <c r="P44" s="117">
        <f>C44*'Food Cost and Composition'!S34</f>
        <v>0</v>
      </c>
      <c r="Q44" s="117">
        <f>C44*'Food Cost and Composition'!T34</f>
        <v>0</v>
      </c>
      <c r="R44" s="117">
        <f>C44*'Food Cost and Composition'!U34</f>
        <v>0</v>
      </c>
      <c r="S44" s="117">
        <f>C44*'Food Cost and Composition'!V34</f>
        <v>0</v>
      </c>
      <c r="T44" s="117">
        <f>C44*'Food Cost and Composition'!W34</f>
        <v>0</v>
      </c>
      <c r="U44" s="117">
        <f>C44*'Food Cost and Composition'!X34</f>
        <v>0</v>
      </c>
      <c r="V44" s="117">
        <f>C44*'Food Cost and Composition'!Y34</f>
        <v>0</v>
      </c>
      <c r="W44" s="117">
        <f>C44*'Food Cost and Composition'!Z34</f>
        <v>0</v>
      </c>
      <c r="X44" s="117">
        <f>C44*'Food Cost and Composition'!AA34</f>
        <v>0</v>
      </c>
      <c r="Y44" s="107">
        <v>30</v>
      </c>
    </row>
    <row r="45" spans="1:25" s="107" customFormat="1" x14ac:dyDescent="0.25">
      <c r="A45" s="142" t="s">
        <v>500</v>
      </c>
      <c r="B45" s="106">
        <f>C45*'Food Cost and Composition'!F35</f>
        <v>0</v>
      </c>
      <c r="C45" s="165"/>
      <c r="D45" s="95" t="s">
        <v>44</v>
      </c>
      <c r="E45" s="117">
        <f>C45*'Food Cost and Composition'!H35</f>
        <v>0</v>
      </c>
      <c r="F45" s="117">
        <f>C45*'Food Cost and Composition'!I35</f>
        <v>0</v>
      </c>
      <c r="G45" s="117">
        <f>C45*'Food Cost and Composition'!J35</f>
        <v>0</v>
      </c>
      <c r="H45" s="117">
        <f>C45*'Food Cost and Composition'!K35</f>
        <v>0</v>
      </c>
      <c r="I45" s="117">
        <f>C45*'Food Cost and Composition'!L35</f>
        <v>0</v>
      </c>
      <c r="J45" s="117">
        <f>C45*'Food Cost and Composition'!M35</f>
        <v>0</v>
      </c>
      <c r="K45" s="117">
        <f>C45*'Food Cost and Composition'!N35</f>
        <v>0</v>
      </c>
      <c r="L45" s="117">
        <f>C45*'Food Cost and Composition'!O35</f>
        <v>0</v>
      </c>
      <c r="M45" s="117">
        <f>C45*'Food Cost and Composition'!P35</f>
        <v>0</v>
      </c>
      <c r="N45" s="117">
        <f>C45*'Food Cost and Composition'!Q35</f>
        <v>0</v>
      </c>
      <c r="O45" s="117">
        <f>C45*'Food Cost and Composition'!R35</f>
        <v>0</v>
      </c>
      <c r="P45" s="117">
        <f>C45*'Food Cost and Composition'!S35</f>
        <v>0</v>
      </c>
      <c r="Q45" s="117">
        <f>C45*'Food Cost and Composition'!T35</f>
        <v>0</v>
      </c>
      <c r="R45" s="117">
        <f>C45*'Food Cost and Composition'!U35</f>
        <v>0</v>
      </c>
      <c r="S45" s="117">
        <f>C45*'Food Cost and Composition'!V35</f>
        <v>0</v>
      </c>
      <c r="T45" s="117">
        <f>C45*'Food Cost and Composition'!W35</f>
        <v>0</v>
      </c>
      <c r="U45" s="117">
        <f>C45*'Food Cost and Composition'!X35</f>
        <v>0</v>
      </c>
      <c r="V45" s="117">
        <f>C45*'Food Cost and Composition'!Y35</f>
        <v>0</v>
      </c>
      <c r="W45" s="117">
        <f>C45*'Food Cost and Composition'!Z35</f>
        <v>0</v>
      </c>
      <c r="X45" s="117">
        <f>C45*'Food Cost and Composition'!AA35</f>
        <v>0</v>
      </c>
      <c r="Y45" s="107">
        <v>31</v>
      </c>
    </row>
    <row r="46" spans="1:25" s="107" customFormat="1" x14ac:dyDescent="0.25">
      <c r="A46" s="142" t="s">
        <v>496</v>
      </c>
      <c r="B46" s="106">
        <f>C46*'Food Cost and Composition'!F36</f>
        <v>0</v>
      </c>
      <c r="C46" s="165"/>
      <c r="D46" s="95" t="s">
        <v>50</v>
      </c>
      <c r="E46" s="117">
        <f>C46*'Food Cost and Composition'!H36</f>
        <v>0</v>
      </c>
      <c r="F46" s="117">
        <f>C46*'Food Cost and Composition'!I36</f>
        <v>0</v>
      </c>
      <c r="G46" s="117">
        <f>C46*'Food Cost and Composition'!J36</f>
        <v>0</v>
      </c>
      <c r="H46" s="117">
        <f>C46*'Food Cost and Composition'!K36</f>
        <v>0</v>
      </c>
      <c r="I46" s="117">
        <f>C46*'Food Cost and Composition'!L36</f>
        <v>0</v>
      </c>
      <c r="J46" s="117">
        <f>C46*'Food Cost and Composition'!M36</f>
        <v>0</v>
      </c>
      <c r="K46" s="117">
        <f>C46*'Food Cost and Composition'!N36</f>
        <v>0</v>
      </c>
      <c r="L46" s="117">
        <f>C46*'Food Cost and Composition'!O36</f>
        <v>0</v>
      </c>
      <c r="M46" s="117">
        <f>C46*'Food Cost and Composition'!P36</f>
        <v>0</v>
      </c>
      <c r="N46" s="117">
        <f>C46*'Food Cost and Composition'!Q36</f>
        <v>0</v>
      </c>
      <c r="O46" s="117">
        <f>C46*'Food Cost and Composition'!R36</f>
        <v>0</v>
      </c>
      <c r="P46" s="117">
        <f>C46*'Food Cost and Composition'!S36</f>
        <v>0</v>
      </c>
      <c r="Q46" s="117">
        <f>C46*'Food Cost and Composition'!T36</f>
        <v>0</v>
      </c>
      <c r="R46" s="117">
        <f>C46*'Food Cost and Composition'!U36</f>
        <v>0</v>
      </c>
      <c r="S46" s="117">
        <f>C46*'Food Cost and Composition'!V36</f>
        <v>0</v>
      </c>
      <c r="T46" s="117">
        <f>C46*'Food Cost and Composition'!W36</f>
        <v>0</v>
      </c>
      <c r="U46" s="117">
        <f>C46*'Food Cost and Composition'!X36</f>
        <v>0</v>
      </c>
      <c r="V46" s="117">
        <f>C46*'Food Cost and Composition'!Y36</f>
        <v>0</v>
      </c>
      <c r="W46" s="117">
        <f>C46*'Food Cost and Composition'!Z36</f>
        <v>0</v>
      </c>
      <c r="X46" s="117">
        <f>C46*'Food Cost and Composition'!AA36</f>
        <v>0</v>
      </c>
      <c r="Y46" s="107">
        <v>32</v>
      </c>
    </row>
    <row r="47" spans="1:25" s="107" customFormat="1" x14ac:dyDescent="0.25">
      <c r="A47" s="142" t="s">
        <v>506</v>
      </c>
      <c r="B47" s="106">
        <f>C47*'Food Cost and Composition'!F37</f>
        <v>0</v>
      </c>
      <c r="C47" s="165"/>
      <c r="D47" s="95" t="s">
        <v>50</v>
      </c>
      <c r="E47" s="117">
        <f>C47*'Food Cost and Composition'!H37</f>
        <v>0</v>
      </c>
      <c r="F47" s="117">
        <f>C47*'Food Cost and Composition'!I37</f>
        <v>0</v>
      </c>
      <c r="G47" s="117">
        <f>C47*'Food Cost and Composition'!J37</f>
        <v>0</v>
      </c>
      <c r="H47" s="117">
        <f>C47*'Food Cost and Composition'!K37</f>
        <v>0</v>
      </c>
      <c r="I47" s="117">
        <f>C47*'Food Cost and Composition'!L37</f>
        <v>0</v>
      </c>
      <c r="J47" s="117">
        <f>C47*'Food Cost and Composition'!M37</f>
        <v>0</v>
      </c>
      <c r="K47" s="117">
        <f>C47*'Food Cost and Composition'!N37</f>
        <v>0</v>
      </c>
      <c r="L47" s="117">
        <f>C47*'Food Cost and Composition'!O37</f>
        <v>0</v>
      </c>
      <c r="M47" s="117">
        <f>C47*'Food Cost and Composition'!P37</f>
        <v>0</v>
      </c>
      <c r="N47" s="117">
        <f>C47*'Food Cost and Composition'!Q37</f>
        <v>0</v>
      </c>
      <c r="O47" s="117">
        <f>C47*'Food Cost and Composition'!R37</f>
        <v>0</v>
      </c>
      <c r="P47" s="117">
        <f>C47*'Food Cost and Composition'!S37</f>
        <v>0</v>
      </c>
      <c r="Q47" s="117">
        <f>C47*'Food Cost and Composition'!T37</f>
        <v>0</v>
      </c>
      <c r="R47" s="117">
        <f>C47*'Food Cost and Composition'!U37</f>
        <v>0</v>
      </c>
      <c r="S47" s="117">
        <f>C47*'Food Cost and Composition'!V37</f>
        <v>0</v>
      </c>
      <c r="T47" s="117">
        <f>C47*'Food Cost and Composition'!W37</f>
        <v>0</v>
      </c>
      <c r="U47" s="117">
        <f>C47*'Food Cost and Composition'!X37</f>
        <v>0</v>
      </c>
      <c r="V47" s="117">
        <f>C47*'Food Cost and Composition'!Y37</f>
        <v>0</v>
      </c>
      <c r="W47" s="117">
        <f>C47*'Food Cost and Composition'!Z37</f>
        <v>0</v>
      </c>
      <c r="X47" s="117">
        <f>C47*'Food Cost and Composition'!AA37</f>
        <v>0</v>
      </c>
      <c r="Y47" s="107">
        <v>33</v>
      </c>
    </row>
    <row r="48" spans="1:25" s="107" customFormat="1" x14ac:dyDescent="0.25">
      <c r="A48" s="142" t="s">
        <v>520</v>
      </c>
      <c r="B48" s="106">
        <f>C48*'Food Cost and Composition'!F38</f>
        <v>0</v>
      </c>
      <c r="C48" s="165"/>
      <c r="D48" s="95" t="s">
        <v>107</v>
      </c>
      <c r="E48" s="117">
        <f>C48*'Food Cost and Composition'!H38</f>
        <v>0</v>
      </c>
      <c r="F48" s="117">
        <f>C48*'Food Cost and Composition'!I38</f>
        <v>0</v>
      </c>
      <c r="G48" s="117">
        <f>C48*'Food Cost and Composition'!J38</f>
        <v>0</v>
      </c>
      <c r="H48" s="117">
        <f>C48*'Food Cost and Composition'!K38</f>
        <v>0</v>
      </c>
      <c r="I48" s="117">
        <f>C48*'Food Cost and Composition'!L38</f>
        <v>0</v>
      </c>
      <c r="J48" s="117">
        <f>C48*'Food Cost and Composition'!M38</f>
        <v>0</v>
      </c>
      <c r="K48" s="117">
        <f>C48*'Food Cost and Composition'!N38</f>
        <v>0</v>
      </c>
      <c r="L48" s="117">
        <f>C48*'Food Cost and Composition'!O38</f>
        <v>0</v>
      </c>
      <c r="M48" s="117">
        <f>C48*'Food Cost and Composition'!P38</f>
        <v>0</v>
      </c>
      <c r="N48" s="117">
        <f>C48*'Food Cost and Composition'!Q38</f>
        <v>0</v>
      </c>
      <c r="O48" s="117">
        <f>C48*'Food Cost and Composition'!R38</f>
        <v>0</v>
      </c>
      <c r="P48" s="117">
        <f>C48*'Food Cost and Composition'!S38</f>
        <v>0</v>
      </c>
      <c r="Q48" s="117">
        <f>C48*'Food Cost and Composition'!T38</f>
        <v>0</v>
      </c>
      <c r="R48" s="117">
        <f>C48*'Food Cost and Composition'!U38</f>
        <v>0</v>
      </c>
      <c r="S48" s="117">
        <f>C48*'Food Cost and Composition'!V38</f>
        <v>0</v>
      </c>
      <c r="T48" s="117">
        <f>C48*'Food Cost and Composition'!W38</f>
        <v>0</v>
      </c>
      <c r="U48" s="117">
        <f>C48*'Food Cost and Composition'!X38</f>
        <v>0</v>
      </c>
      <c r="V48" s="117">
        <f>C48*'Food Cost and Composition'!Y38</f>
        <v>0</v>
      </c>
      <c r="W48" s="117">
        <f>C48*'Food Cost and Composition'!Z38</f>
        <v>0</v>
      </c>
      <c r="X48" s="117">
        <f>C48*'Food Cost and Composition'!AA38</f>
        <v>0</v>
      </c>
      <c r="Y48" s="107">
        <v>34</v>
      </c>
    </row>
    <row r="49" spans="1:25" s="107" customFormat="1" x14ac:dyDescent="0.25">
      <c r="A49" s="113" t="s">
        <v>529</v>
      </c>
      <c r="B49" s="106"/>
      <c r="C49" s="151"/>
      <c r="D49" s="95"/>
      <c r="E49" s="94"/>
      <c r="F49" s="94"/>
      <c r="G49" s="94"/>
      <c r="H49" s="94"/>
      <c r="I49" s="94"/>
      <c r="J49" s="94"/>
      <c r="K49" s="94"/>
      <c r="L49" s="94"/>
      <c r="M49" s="94"/>
      <c r="N49" s="94"/>
      <c r="O49" s="94"/>
      <c r="P49" s="94"/>
      <c r="Q49" s="94"/>
      <c r="R49" s="94"/>
      <c r="S49" s="94"/>
      <c r="T49" s="94"/>
      <c r="U49" s="94"/>
      <c r="V49" s="94"/>
      <c r="W49" s="94"/>
      <c r="X49" s="94"/>
      <c r="Y49" s="107">
        <v>35</v>
      </c>
    </row>
    <row r="50" spans="1:25" s="107" customFormat="1" x14ac:dyDescent="0.25">
      <c r="A50" s="142" t="s">
        <v>521</v>
      </c>
      <c r="B50" s="106">
        <f>C50*'Food Cost and Composition'!F40</f>
        <v>0</v>
      </c>
      <c r="C50" s="165"/>
      <c r="D50" s="95" t="s">
        <v>48</v>
      </c>
      <c r="E50" s="117">
        <f>C50*'Food Cost and Composition'!H40</f>
        <v>0</v>
      </c>
      <c r="F50" s="117">
        <f>C50*'Food Cost and Composition'!I40</f>
        <v>0</v>
      </c>
      <c r="G50" s="117">
        <f>C50*'Food Cost and Composition'!J40</f>
        <v>0</v>
      </c>
      <c r="H50" s="117">
        <f>C50*'Food Cost and Composition'!K40</f>
        <v>0</v>
      </c>
      <c r="I50" s="117">
        <f>C50*'Food Cost and Composition'!L40</f>
        <v>0</v>
      </c>
      <c r="J50" s="117">
        <f>C50*'Food Cost and Composition'!M40</f>
        <v>0</v>
      </c>
      <c r="K50" s="117">
        <f>C50*'Food Cost and Composition'!N40</f>
        <v>0</v>
      </c>
      <c r="L50" s="117">
        <f>C50*'Food Cost and Composition'!O40</f>
        <v>0</v>
      </c>
      <c r="M50" s="117">
        <f>C50*'Food Cost and Composition'!P40</f>
        <v>0</v>
      </c>
      <c r="N50" s="117">
        <f>C50*'Food Cost and Composition'!Q40</f>
        <v>0</v>
      </c>
      <c r="O50" s="117">
        <f>C50*'Food Cost and Composition'!R40</f>
        <v>0</v>
      </c>
      <c r="P50" s="117">
        <f>C50*'Food Cost and Composition'!S40</f>
        <v>0</v>
      </c>
      <c r="Q50" s="117">
        <f>C50*'Food Cost and Composition'!T40</f>
        <v>0</v>
      </c>
      <c r="R50" s="117">
        <f>C50*'Food Cost and Composition'!U40</f>
        <v>0</v>
      </c>
      <c r="S50" s="117">
        <f>C50*'Food Cost and Composition'!V40</f>
        <v>0</v>
      </c>
      <c r="T50" s="117">
        <f>C50*'Food Cost and Composition'!W40</f>
        <v>0</v>
      </c>
      <c r="U50" s="117">
        <f>C50*'Food Cost and Composition'!X40</f>
        <v>0</v>
      </c>
      <c r="V50" s="117">
        <f>C50*'Food Cost and Composition'!Y40</f>
        <v>0</v>
      </c>
      <c r="W50" s="117">
        <f>C50*'Food Cost and Composition'!Z40</f>
        <v>0</v>
      </c>
      <c r="X50" s="117">
        <f>C50*'Food Cost and Composition'!AA40</f>
        <v>0</v>
      </c>
      <c r="Y50" s="107">
        <v>36</v>
      </c>
    </row>
    <row r="51" spans="1:25" s="107" customFormat="1" x14ac:dyDescent="0.25">
      <c r="A51" s="142" t="s">
        <v>511</v>
      </c>
      <c r="B51" s="106">
        <f>C51*'Food Cost and Composition'!F41</f>
        <v>0</v>
      </c>
      <c r="C51" s="165"/>
      <c r="D51" s="95" t="s">
        <v>46</v>
      </c>
      <c r="E51" s="117">
        <f>C51*'Food Cost and Composition'!H41</f>
        <v>0</v>
      </c>
      <c r="F51" s="117">
        <f>C51*'Food Cost and Composition'!I41</f>
        <v>0</v>
      </c>
      <c r="G51" s="117">
        <f>C51*'Food Cost and Composition'!J41</f>
        <v>0</v>
      </c>
      <c r="H51" s="117">
        <f>C51*'Food Cost and Composition'!K41</f>
        <v>0</v>
      </c>
      <c r="I51" s="117">
        <f>C51*'Food Cost and Composition'!L41</f>
        <v>0</v>
      </c>
      <c r="J51" s="117">
        <f>C51*'Food Cost and Composition'!M41</f>
        <v>0</v>
      </c>
      <c r="K51" s="117">
        <f>C51*'Food Cost and Composition'!N41</f>
        <v>0</v>
      </c>
      <c r="L51" s="117">
        <f>C51*'Food Cost and Composition'!O41</f>
        <v>0</v>
      </c>
      <c r="M51" s="117">
        <f>C51*'Food Cost and Composition'!P41</f>
        <v>0</v>
      </c>
      <c r="N51" s="117">
        <f>C51*'Food Cost and Composition'!Q41</f>
        <v>0</v>
      </c>
      <c r="O51" s="117">
        <f>C51*'Food Cost and Composition'!R41</f>
        <v>0</v>
      </c>
      <c r="P51" s="117">
        <f>C51*'Food Cost and Composition'!S41</f>
        <v>0</v>
      </c>
      <c r="Q51" s="117">
        <f>C51*'Food Cost and Composition'!T41</f>
        <v>0</v>
      </c>
      <c r="R51" s="117">
        <f>C51*'Food Cost and Composition'!U41</f>
        <v>0</v>
      </c>
      <c r="S51" s="117">
        <f>C51*'Food Cost and Composition'!V41</f>
        <v>0</v>
      </c>
      <c r="T51" s="117">
        <f>C51*'Food Cost and Composition'!W41</f>
        <v>0</v>
      </c>
      <c r="U51" s="117">
        <f>C51*'Food Cost and Composition'!X41</f>
        <v>0</v>
      </c>
      <c r="V51" s="117">
        <f>C51*'Food Cost and Composition'!Y41</f>
        <v>0</v>
      </c>
      <c r="W51" s="117">
        <f>C51*'Food Cost and Composition'!Z41</f>
        <v>0</v>
      </c>
      <c r="X51" s="117">
        <f>C51*'Food Cost and Composition'!AA41</f>
        <v>0</v>
      </c>
      <c r="Y51" s="107">
        <v>37</v>
      </c>
    </row>
    <row r="52" spans="1:25" s="107" customFormat="1" x14ac:dyDescent="0.25">
      <c r="A52" s="142" t="s">
        <v>24</v>
      </c>
      <c r="B52" s="106">
        <f>C52*'Food Cost and Composition'!F42</f>
        <v>0</v>
      </c>
      <c r="C52" s="165"/>
      <c r="D52" s="95" t="s">
        <v>25</v>
      </c>
      <c r="E52" s="117">
        <f>C52*'Food Cost and Composition'!H42</f>
        <v>0</v>
      </c>
      <c r="F52" s="117">
        <f>C52*'Food Cost and Composition'!I42</f>
        <v>0</v>
      </c>
      <c r="G52" s="117">
        <f>C52*'Food Cost and Composition'!J42</f>
        <v>0</v>
      </c>
      <c r="H52" s="117">
        <f>C52*'Food Cost and Composition'!K42</f>
        <v>0</v>
      </c>
      <c r="I52" s="117">
        <f>C52*'Food Cost and Composition'!L42</f>
        <v>0</v>
      </c>
      <c r="J52" s="117">
        <f>C52*'Food Cost and Composition'!M42</f>
        <v>0</v>
      </c>
      <c r="K52" s="117">
        <f>C52*'Food Cost and Composition'!N42</f>
        <v>0</v>
      </c>
      <c r="L52" s="117">
        <f>C52*'Food Cost and Composition'!O42</f>
        <v>0</v>
      </c>
      <c r="M52" s="117">
        <f>C52*'Food Cost and Composition'!P42</f>
        <v>0</v>
      </c>
      <c r="N52" s="117">
        <f>C52*'Food Cost and Composition'!Q42</f>
        <v>0</v>
      </c>
      <c r="O52" s="117">
        <f>C52*'Food Cost and Composition'!R42</f>
        <v>0</v>
      </c>
      <c r="P52" s="117">
        <f>C52*'Food Cost and Composition'!S42</f>
        <v>0</v>
      </c>
      <c r="Q52" s="117">
        <f>C52*'Food Cost and Composition'!T42</f>
        <v>0</v>
      </c>
      <c r="R52" s="117">
        <f>C52*'Food Cost and Composition'!U42</f>
        <v>0</v>
      </c>
      <c r="S52" s="117">
        <f>C52*'Food Cost and Composition'!V42</f>
        <v>0</v>
      </c>
      <c r="T52" s="117">
        <f>C52*'Food Cost and Composition'!W42</f>
        <v>0</v>
      </c>
      <c r="U52" s="117">
        <f>C52*'Food Cost and Composition'!X42</f>
        <v>0</v>
      </c>
      <c r="V52" s="117">
        <f>C52*'Food Cost and Composition'!Y42</f>
        <v>0</v>
      </c>
      <c r="W52" s="117">
        <f>C52*'Food Cost and Composition'!Z42</f>
        <v>0</v>
      </c>
      <c r="X52" s="117">
        <f>C52*'Food Cost and Composition'!AA42</f>
        <v>0</v>
      </c>
      <c r="Y52" s="107">
        <v>38</v>
      </c>
    </row>
    <row r="53" spans="1:25" s="107" customFormat="1" x14ac:dyDescent="0.25">
      <c r="A53" s="142" t="s">
        <v>515</v>
      </c>
      <c r="B53" s="106">
        <f>C53*'Food Cost and Composition'!F43</f>
        <v>0</v>
      </c>
      <c r="C53" s="165"/>
      <c r="D53" s="95" t="s">
        <v>25</v>
      </c>
      <c r="E53" s="117">
        <f>C53*'Food Cost and Composition'!H43</f>
        <v>0</v>
      </c>
      <c r="F53" s="117">
        <f>C53*'Food Cost and Composition'!I43</f>
        <v>0</v>
      </c>
      <c r="G53" s="117">
        <f>C53*'Food Cost and Composition'!J43</f>
        <v>0</v>
      </c>
      <c r="H53" s="117">
        <f>C53*'Food Cost and Composition'!K43</f>
        <v>0</v>
      </c>
      <c r="I53" s="117">
        <f>C53*'Food Cost and Composition'!L43</f>
        <v>0</v>
      </c>
      <c r="J53" s="117">
        <f>C53*'Food Cost and Composition'!M43</f>
        <v>0</v>
      </c>
      <c r="K53" s="117">
        <f>C53*'Food Cost and Composition'!N43</f>
        <v>0</v>
      </c>
      <c r="L53" s="117">
        <f>C53*'Food Cost and Composition'!O43</f>
        <v>0</v>
      </c>
      <c r="M53" s="117">
        <f>C53*'Food Cost and Composition'!P43</f>
        <v>0</v>
      </c>
      <c r="N53" s="117">
        <f>C53*'Food Cost and Composition'!Q43</f>
        <v>0</v>
      </c>
      <c r="O53" s="117">
        <f>C53*'Food Cost and Composition'!R43</f>
        <v>0</v>
      </c>
      <c r="P53" s="117">
        <f>C53*'Food Cost and Composition'!S43</f>
        <v>0</v>
      </c>
      <c r="Q53" s="117">
        <f>C53*'Food Cost and Composition'!T43</f>
        <v>0</v>
      </c>
      <c r="R53" s="117">
        <f>C53*'Food Cost and Composition'!U43</f>
        <v>0</v>
      </c>
      <c r="S53" s="117">
        <f>C53*'Food Cost and Composition'!V43</f>
        <v>0</v>
      </c>
      <c r="T53" s="117">
        <f>C53*'Food Cost and Composition'!W43</f>
        <v>0</v>
      </c>
      <c r="U53" s="117">
        <f>C53*'Food Cost and Composition'!X43</f>
        <v>0</v>
      </c>
      <c r="V53" s="117">
        <f>C53*'Food Cost and Composition'!Y43</f>
        <v>0</v>
      </c>
      <c r="W53" s="117">
        <f>C53*'Food Cost and Composition'!Z43</f>
        <v>0</v>
      </c>
      <c r="X53" s="117">
        <f>C53*'Food Cost and Composition'!AA43</f>
        <v>0</v>
      </c>
      <c r="Y53" s="107">
        <v>39</v>
      </c>
    </row>
    <row r="54" spans="1:25" s="107" customFormat="1" x14ac:dyDescent="0.25">
      <c r="A54" s="113" t="s">
        <v>530</v>
      </c>
      <c r="B54" s="106"/>
      <c r="C54" s="151"/>
      <c r="D54" s="95"/>
      <c r="E54" s="94"/>
      <c r="F54" s="94"/>
      <c r="G54" s="94"/>
      <c r="H54" s="94"/>
      <c r="I54" s="94"/>
      <c r="J54" s="94"/>
      <c r="K54" s="94"/>
      <c r="L54" s="94"/>
      <c r="M54" s="94"/>
      <c r="N54" s="94"/>
      <c r="O54" s="94"/>
      <c r="P54" s="94"/>
      <c r="Q54" s="94"/>
      <c r="R54" s="94"/>
      <c r="S54" s="94"/>
      <c r="T54" s="94"/>
      <c r="U54" s="94"/>
      <c r="V54" s="94"/>
      <c r="W54" s="94"/>
      <c r="X54" s="94"/>
      <c r="Y54" s="107">
        <v>40</v>
      </c>
    </row>
    <row r="55" spans="1:25" s="107" customFormat="1" x14ac:dyDescent="0.25">
      <c r="A55" s="142" t="s">
        <v>514</v>
      </c>
      <c r="B55" s="106">
        <f>C55*'Food Cost and Composition'!F45</f>
        <v>0</v>
      </c>
      <c r="C55" s="165"/>
      <c r="D55" s="95" t="s">
        <v>55</v>
      </c>
      <c r="E55" s="117">
        <f>C55*'Food Cost and Composition'!H45</f>
        <v>0</v>
      </c>
      <c r="F55" s="117">
        <f>C55*'Food Cost and Composition'!I45</f>
        <v>0</v>
      </c>
      <c r="G55" s="117">
        <f>C55*'Food Cost and Composition'!J45</f>
        <v>0</v>
      </c>
      <c r="H55" s="117">
        <f>C55*'Food Cost and Composition'!K45</f>
        <v>0</v>
      </c>
      <c r="I55" s="117">
        <f>C55*'Food Cost and Composition'!L45</f>
        <v>0</v>
      </c>
      <c r="J55" s="117">
        <f>C55*'Food Cost and Composition'!M45</f>
        <v>0</v>
      </c>
      <c r="K55" s="117">
        <f>C55*'Food Cost and Composition'!N45</f>
        <v>0</v>
      </c>
      <c r="L55" s="117">
        <f>C55*'Food Cost and Composition'!O45</f>
        <v>0</v>
      </c>
      <c r="M55" s="117">
        <f>C55*'Food Cost and Composition'!P45</f>
        <v>0</v>
      </c>
      <c r="N55" s="117">
        <f>C55*'Food Cost and Composition'!Q45</f>
        <v>0</v>
      </c>
      <c r="O55" s="117">
        <f>C55*'Food Cost and Composition'!R45</f>
        <v>0</v>
      </c>
      <c r="P55" s="117">
        <f>C55*'Food Cost and Composition'!S45</f>
        <v>0</v>
      </c>
      <c r="Q55" s="117">
        <f>C55*'Food Cost and Composition'!T45</f>
        <v>0</v>
      </c>
      <c r="R55" s="117">
        <f>C55*'Food Cost and Composition'!U45</f>
        <v>0</v>
      </c>
      <c r="S55" s="117">
        <f>C55*'Food Cost and Composition'!V45</f>
        <v>0</v>
      </c>
      <c r="T55" s="117">
        <f>C55*'Food Cost and Composition'!W45</f>
        <v>0</v>
      </c>
      <c r="U55" s="117">
        <f>C55*'Food Cost and Composition'!X45</f>
        <v>0</v>
      </c>
      <c r="V55" s="117">
        <f>C55*'Food Cost and Composition'!Y45</f>
        <v>0</v>
      </c>
      <c r="W55" s="117">
        <f>C55*'Food Cost and Composition'!Z45</f>
        <v>0</v>
      </c>
      <c r="X55" s="117">
        <f>C55*'Food Cost and Composition'!AA45</f>
        <v>0</v>
      </c>
      <c r="Y55" s="107">
        <v>41</v>
      </c>
    </row>
    <row r="56" spans="1:25" s="107" customFormat="1" x14ac:dyDescent="0.25">
      <c r="A56" s="142" t="s">
        <v>513</v>
      </c>
      <c r="B56" s="106">
        <f>C56*'Food Cost and Composition'!F46</f>
        <v>0</v>
      </c>
      <c r="C56" s="165"/>
      <c r="D56" s="95" t="s">
        <v>55</v>
      </c>
      <c r="E56" s="117">
        <f>C56*'Food Cost and Composition'!H46</f>
        <v>0</v>
      </c>
      <c r="F56" s="117">
        <f>C56*'Food Cost and Composition'!I46</f>
        <v>0</v>
      </c>
      <c r="G56" s="117">
        <f>C56*'Food Cost and Composition'!J46</f>
        <v>0</v>
      </c>
      <c r="H56" s="117">
        <f>C56*'Food Cost and Composition'!K46</f>
        <v>0</v>
      </c>
      <c r="I56" s="117">
        <f>C56*'Food Cost and Composition'!L46</f>
        <v>0</v>
      </c>
      <c r="J56" s="117">
        <f>C56*'Food Cost and Composition'!M46</f>
        <v>0</v>
      </c>
      <c r="K56" s="117">
        <f>C56*'Food Cost and Composition'!N46</f>
        <v>0</v>
      </c>
      <c r="L56" s="117">
        <f>C56*'Food Cost and Composition'!O46</f>
        <v>0</v>
      </c>
      <c r="M56" s="117">
        <f>C56*'Food Cost and Composition'!P46</f>
        <v>0</v>
      </c>
      <c r="N56" s="117">
        <f>C56*'Food Cost and Composition'!Q46</f>
        <v>0</v>
      </c>
      <c r="O56" s="117">
        <f>C56*'Food Cost and Composition'!R46</f>
        <v>0</v>
      </c>
      <c r="P56" s="117">
        <f>C56*'Food Cost and Composition'!S46</f>
        <v>0</v>
      </c>
      <c r="Q56" s="117">
        <f>C56*'Food Cost and Composition'!T46</f>
        <v>0</v>
      </c>
      <c r="R56" s="117">
        <f>C56*'Food Cost and Composition'!U46</f>
        <v>0</v>
      </c>
      <c r="S56" s="117">
        <f>C56*'Food Cost and Composition'!V46</f>
        <v>0</v>
      </c>
      <c r="T56" s="117">
        <f>C56*'Food Cost and Composition'!W46</f>
        <v>0</v>
      </c>
      <c r="U56" s="117">
        <f>C56*'Food Cost and Composition'!X46</f>
        <v>0</v>
      </c>
      <c r="V56" s="117">
        <f>C56*'Food Cost and Composition'!Y46</f>
        <v>0</v>
      </c>
      <c r="W56" s="117">
        <f>C56*'Food Cost and Composition'!Z46</f>
        <v>0</v>
      </c>
      <c r="X56" s="117">
        <f>C56*'Food Cost and Composition'!AA46</f>
        <v>0</v>
      </c>
      <c r="Y56" s="107">
        <v>42</v>
      </c>
    </row>
    <row r="57" spans="1:25" s="107" customFormat="1" x14ac:dyDescent="0.25">
      <c r="A57" s="142" t="s">
        <v>499</v>
      </c>
      <c r="B57" s="106">
        <f>C57*'Food Cost and Composition'!F47</f>
        <v>0</v>
      </c>
      <c r="C57" s="165"/>
      <c r="D57" s="95" t="s">
        <v>55</v>
      </c>
      <c r="E57" s="117">
        <f>C57*'Food Cost and Composition'!H47</f>
        <v>0</v>
      </c>
      <c r="F57" s="117">
        <f>C57*'Food Cost and Composition'!I47</f>
        <v>0</v>
      </c>
      <c r="G57" s="117">
        <f>C57*'Food Cost and Composition'!J47</f>
        <v>0</v>
      </c>
      <c r="H57" s="117">
        <f>C57*'Food Cost and Composition'!K47</f>
        <v>0</v>
      </c>
      <c r="I57" s="117">
        <f>C57*'Food Cost and Composition'!L47</f>
        <v>0</v>
      </c>
      <c r="J57" s="117">
        <f>C57*'Food Cost and Composition'!M47</f>
        <v>0</v>
      </c>
      <c r="K57" s="117">
        <f>C57*'Food Cost and Composition'!N47</f>
        <v>0</v>
      </c>
      <c r="L57" s="117">
        <f>C57*'Food Cost and Composition'!O47</f>
        <v>0</v>
      </c>
      <c r="M57" s="117">
        <f>C57*'Food Cost and Composition'!P47</f>
        <v>0</v>
      </c>
      <c r="N57" s="117">
        <f>C57*'Food Cost and Composition'!Q47</f>
        <v>0</v>
      </c>
      <c r="O57" s="117">
        <f>C57*'Food Cost and Composition'!R47</f>
        <v>0</v>
      </c>
      <c r="P57" s="117">
        <f>C57*'Food Cost and Composition'!S47</f>
        <v>0</v>
      </c>
      <c r="Q57" s="117">
        <f>C57*'Food Cost and Composition'!T47</f>
        <v>0</v>
      </c>
      <c r="R57" s="117">
        <f>C57*'Food Cost and Composition'!U47</f>
        <v>0</v>
      </c>
      <c r="S57" s="117">
        <f>C57*'Food Cost and Composition'!V47</f>
        <v>0</v>
      </c>
      <c r="T57" s="117">
        <f>C57*'Food Cost and Composition'!W47</f>
        <v>0</v>
      </c>
      <c r="U57" s="117">
        <f>C57*'Food Cost and Composition'!X47</f>
        <v>0</v>
      </c>
      <c r="V57" s="117">
        <f>C57*'Food Cost and Composition'!Y47</f>
        <v>0</v>
      </c>
      <c r="W57" s="117">
        <f>C57*'Food Cost and Composition'!Z47</f>
        <v>0</v>
      </c>
      <c r="X57" s="117">
        <f>C57*'Food Cost and Composition'!AA47</f>
        <v>0</v>
      </c>
      <c r="Y57" s="107">
        <v>43</v>
      </c>
    </row>
    <row r="58" spans="1:25" s="107" customFormat="1" x14ac:dyDescent="0.25">
      <c r="A58" s="142" t="s">
        <v>504</v>
      </c>
      <c r="B58" s="106">
        <f>C58*'Food Cost and Composition'!F48</f>
        <v>0</v>
      </c>
      <c r="C58" s="165"/>
      <c r="D58" s="95" t="s">
        <v>55</v>
      </c>
      <c r="E58" s="117">
        <f>C58*'Food Cost and Composition'!H48</f>
        <v>0</v>
      </c>
      <c r="F58" s="117">
        <f>C58*'Food Cost and Composition'!I48</f>
        <v>0</v>
      </c>
      <c r="G58" s="117">
        <f>C58*'Food Cost and Composition'!J48</f>
        <v>0</v>
      </c>
      <c r="H58" s="117">
        <f>C58*'Food Cost and Composition'!K48</f>
        <v>0</v>
      </c>
      <c r="I58" s="117">
        <f>C58*'Food Cost and Composition'!L48</f>
        <v>0</v>
      </c>
      <c r="J58" s="117">
        <f>C58*'Food Cost and Composition'!M48</f>
        <v>0</v>
      </c>
      <c r="K58" s="117">
        <f>C58*'Food Cost and Composition'!N48</f>
        <v>0</v>
      </c>
      <c r="L58" s="117">
        <f>C58*'Food Cost and Composition'!O48</f>
        <v>0</v>
      </c>
      <c r="M58" s="117">
        <f>C58*'Food Cost and Composition'!P48</f>
        <v>0</v>
      </c>
      <c r="N58" s="117">
        <f>C58*'Food Cost and Composition'!Q48</f>
        <v>0</v>
      </c>
      <c r="O58" s="117">
        <f>C58*'Food Cost and Composition'!R48</f>
        <v>0</v>
      </c>
      <c r="P58" s="117">
        <f>C58*'Food Cost and Composition'!S48</f>
        <v>0</v>
      </c>
      <c r="Q58" s="117">
        <f>C58*'Food Cost and Composition'!T48</f>
        <v>0</v>
      </c>
      <c r="R58" s="117">
        <f>C58*'Food Cost and Composition'!U48</f>
        <v>0</v>
      </c>
      <c r="S58" s="117">
        <f>C58*'Food Cost and Composition'!V48</f>
        <v>0</v>
      </c>
      <c r="T58" s="117">
        <f>C58*'Food Cost and Composition'!W48</f>
        <v>0</v>
      </c>
      <c r="U58" s="117">
        <f>C58*'Food Cost and Composition'!X48</f>
        <v>0</v>
      </c>
      <c r="V58" s="117">
        <f>C58*'Food Cost and Composition'!Y48</f>
        <v>0</v>
      </c>
      <c r="W58" s="117">
        <f>C58*'Food Cost and Composition'!Z48</f>
        <v>0</v>
      </c>
      <c r="X58" s="117">
        <f>C58*'Food Cost and Composition'!AA48</f>
        <v>0</v>
      </c>
      <c r="Y58" s="107">
        <v>44</v>
      </c>
    </row>
    <row r="59" spans="1:25" s="107" customFormat="1" x14ac:dyDescent="0.25">
      <c r="A59" s="142" t="s">
        <v>508</v>
      </c>
      <c r="B59" s="106">
        <f>C59*'Food Cost and Composition'!F49</f>
        <v>0</v>
      </c>
      <c r="C59" s="165"/>
      <c r="D59" s="95" t="s">
        <v>55</v>
      </c>
      <c r="E59" s="117">
        <f>C59*'Food Cost and Composition'!H49</f>
        <v>0</v>
      </c>
      <c r="F59" s="117">
        <f>C59*'Food Cost and Composition'!I49</f>
        <v>0</v>
      </c>
      <c r="G59" s="117">
        <f>C59*'Food Cost and Composition'!J49</f>
        <v>0</v>
      </c>
      <c r="H59" s="117">
        <f>C59*'Food Cost and Composition'!K49</f>
        <v>0</v>
      </c>
      <c r="I59" s="117">
        <f>C59*'Food Cost and Composition'!L49</f>
        <v>0</v>
      </c>
      <c r="J59" s="117">
        <f>C59*'Food Cost and Composition'!M49</f>
        <v>0</v>
      </c>
      <c r="K59" s="117">
        <f>C59*'Food Cost and Composition'!N49</f>
        <v>0</v>
      </c>
      <c r="L59" s="117">
        <f>C59*'Food Cost and Composition'!O49</f>
        <v>0</v>
      </c>
      <c r="M59" s="117">
        <f>C59*'Food Cost and Composition'!P49</f>
        <v>0</v>
      </c>
      <c r="N59" s="117">
        <f>C59*'Food Cost and Composition'!Q49</f>
        <v>0</v>
      </c>
      <c r="O59" s="117">
        <f>C59*'Food Cost and Composition'!R49</f>
        <v>0</v>
      </c>
      <c r="P59" s="117">
        <f>C59*'Food Cost and Composition'!S49</f>
        <v>0</v>
      </c>
      <c r="Q59" s="117">
        <f>C59*'Food Cost and Composition'!T49</f>
        <v>0</v>
      </c>
      <c r="R59" s="117">
        <f>C59*'Food Cost and Composition'!U49</f>
        <v>0</v>
      </c>
      <c r="S59" s="117">
        <f>C59*'Food Cost and Composition'!V49</f>
        <v>0</v>
      </c>
      <c r="T59" s="117">
        <f>C59*'Food Cost and Composition'!W49</f>
        <v>0</v>
      </c>
      <c r="U59" s="117">
        <f>C59*'Food Cost and Composition'!X49</f>
        <v>0</v>
      </c>
      <c r="V59" s="117">
        <f>C59*'Food Cost and Composition'!Y49</f>
        <v>0</v>
      </c>
      <c r="W59" s="117">
        <f>C59*'Food Cost and Composition'!Z49</f>
        <v>0</v>
      </c>
      <c r="X59" s="117">
        <f>C59*'Food Cost and Composition'!AA49</f>
        <v>0</v>
      </c>
      <c r="Y59" s="107">
        <v>45</v>
      </c>
    </row>
  </sheetData>
  <sheetProtection sheet="1" objects="1" scenarios="1"/>
  <protectedRanges>
    <protectedRange sqref="C14:C59" name="Number of servings"/>
  </protectedRanges>
  <mergeCells count="11">
    <mergeCell ref="A9:D9"/>
    <mergeCell ref="A1:X1"/>
    <mergeCell ref="A11:X11"/>
    <mergeCell ref="E8:E9"/>
    <mergeCell ref="E10:X10"/>
    <mergeCell ref="A2:D2"/>
    <mergeCell ref="A3:D3"/>
    <mergeCell ref="A4:D4"/>
    <mergeCell ref="A5:D5"/>
    <mergeCell ref="A6:D6"/>
    <mergeCell ref="A8:D8"/>
  </mergeCells>
  <conditionalFormatting sqref="F8:X8">
    <cfRule type="cellIs" dxfId="6" priority="7" operator="lessThan">
      <formula>0.99</formula>
    </cfRule>
  </conditionalFormatting>
  <conditionalFormatting sqref="G9:X9">
    <cfRule type="cellIs" dxfId="5" priority="6" operator="greaterThan">
      <formula>1.01</formula>
    </cfRule>
  </conditionalFormatting>
  <conditionalFormatting sqref="F9:X9">
    <cfRule type="cellIs" dxfId="4" priority="5" operator="greaterThan">
      <formula>1.01</formula>
    </cfRule>
  </conditionalFormatting>
  <conditionalFormatting sqref="F8:X9">
    <cfRule type="cellIs" dxfId="3" priority="4" operator="between">
      <formula>0.99</formula>
      <formula>1.01</formula>
    </cfRule>
  </conditionalFormatting>
  <conditionalFormatting sqref="E8">
    <cfRule type="cellIs" dxfId="2" priority="2" operator="lessThan">
      <formula>0.99</formula>
    </cfRule>
    <cfRule type="cellIs" dxfId="1" priority="3" operator="greaterThan">
      <formula>1.01</formula>
    </cfRule>
  </conditionalFormatting>
  <conditionalFormatting sqref="E8">
    <cfRule type="cellIs" dxfId="0" priority="1" operator="between">
      <formula>0.99</formula>
      <formula>1.01</formula>
    </cfRule>
  </conditionalFormatting>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K133"/>
  <sheetViews>
    <sheetView showGridLines="0" topLeftCell="A105" workbookViewId="0">
      <selection activeCell="C121" sqref="C121"/>
    </sheetView>
  </sheetViews>
  <sheetFormatPr defaultColWidth="11" defaultRowHeight="15.75" outlineLevelRow="1" x14ac:dyDescent="0.25"/>
  <cols>
    <col min="1" max="1" width="2.375" customWidth="1"/>
    <col min="2" max="2" width="6.875" bestFit="1" customWidth="1"/>
    <col min="3" max="3" width="82.625" bestFit="1" customWidth="1"/>
    <col min="4" max="4" width="12.125" bestFit="1" customWidth="1"/>
    <col min="5" max="5" width="12.625" bestFit="1" customWidth="1"/>
    <col min="6" max="6" width="10" bestFit="1" customWidth="1"/>
    <col min="7" max="8" width="12.125" bestFit="1" customWidth="1"/>
  </cols>
  <sheetData>
    <row r="1" spans="1:8" x14ac:dyDescent="0.25">
      <c r="A1" s="66" t="s">
        <v>427</v>
      </c>
    </row>
    <row r="2" spans="1:8" x14ac:dyDescent="0.25">
      <c r="A2" s="66" t="s">
        <v>220</v>
      </c>
    </row>
    <row r="3" spans="1:8" x14ac:dyDescent="0.25">
      <c r="A3" s="66" t="s">
        <v>443</v>
      </c>
    </row>
    <row r="6" spans="1:8" ht="16.5" thickBot="1" x14ac:dyDescent="0.3">
      <c r="A6" t="s">
        <v>223</v>
      </c>
    </row>
    <row r="7" spans="1:8" x14ac:dyDescent="0.25">
      <c r="B7" s="74"/>
      <c r="C7" s="74"/>
      <c r="D7" s="74" t="s">
        <v>428</v>
      </c>
      <c r="E7" s="74" t="s">
        <v>430</v>
      </c>
      <c r="F7" s="74" t="s">
        <v>432</v>
      </c>
      <c r="G7" s="74" t="s">
        <v>434</v>
      </c>
      <c r="H7" s="74" t="s">
        <v>434</v>
      </c>
    </row>
    <row r="8" spans="1:8" ht="16.5" thickBot="1" x14ac:dyDescent="0.3">
      <c r="B8" s="75" t="s">
        <v>221</v>
      </c>
      <c r="C8" s="75" t="s">
        <v>222</v>
      </c>
      <c r="D8" s="75" t="s">
        <v>429</v>
      </c>
      <c r="E8" s="75" t="s">
        <v>431</v>
      </c>
      <c r="F8" s="75" t="s">
        <v>433</v>
      </c>
      <c r="G8" s="75" t="s">
        <v>435</v>
      </c>
      <c r="H8" s="75" t="s">
        <v>436</v>
      </c>
    </row>
    <row r="9" spans="1:8" x14ac:dyDescent="0.25">
      <c r="B9" s="72" t="s">
        <v>425</v>
      </c>
      <c r="C9" s="71"/>
      <c r="D9" s="71"/>
      <c r="E9" s="71"/>
      <c r="F9" s="71"/>
      <c r="G9" s="71"/>
      <c r="H9" s="71"/>
    </row>
    <row r="10" spans="1:8" outlineLevel="1" x14ac:dyDescent="0.25">
      <c r="B10" s="70" t="s">
        <v>225</v>
      </c>
      <c r="C10" s="70" t="s">
        <v>226</v>
      </c>
      <c r="D10" s="70">
        <v>0</v>
      </c>
      <c r="E10" s="70">
        <v>0.83856661921580056</v>
      </c>
      <c r="F10" s="70">
        <v>1.1189</v>
      </c>
      <c r="G10" s="70">
        <v>1E+30</v>
      </c>
      <c r="H10" s="70">
        <v>0.83856661921580056</v>
      </c>
    </row>
    <row r="11" spans="1:8" outlineLevel="1" x14ac:dyDescent="0.25">
      <c r="B11" s="70" t="s">
        <v>227</v>
      </c>
      <c r="C11" s="70" t="s">
        <v>228</v>
      </c>
      <c r="D11" s="70">
        <v>0</v>
      </c>
      <c r="E11" s="70">
        <v>0.39443303155424586</v>
      </c>
      <c r="F11" s="70">
        <v>0.54600000000000004</v>
      </c>
      <c r="G11" s="70">
        <v>1E+30</v>
      </c>
      <c r="H11" s="70">
        <v>0.39443303155424586</v>
      </c>
    </row>
    <row r="12" spans="1:8" outlineLevel="1" x14ac:dyDescent="0.25">
      <c r="B12" s="70" t="s">
        <v>229</v>
      </c>
      <c r="C12" s="70" t="s">
        <v>230</v>
      </c>
      <c r="D12" s="70">
        <v>0</v>
      </c>
      <c r="E12" s="70">
        <v>1.1838668903932594</v>
      </c>
      <c r="F12" s="70">
        <v>1.49</v>
      </c>
      <c r="G12" s="70">
        <v>1E+30</v>
      </c>
      <c r="H12" s="70">
        <v>1.1838668903932594</v>
      </c>
    </row>
    <row r="13" spans="1:8" outlineLevel="1" x14ac:dyDescent="0.25">
      <c r="B13" s="70" t="s">
        <v>231</v>
      </c>
      <c r="C13" s="70" t="s">
        <v>232</v>
      </c>
      <c r="D13" s="70">
        <v>0</v>
      </c>
      <c r="E13" s="70">
        <v>0.11741470392734241</v>
      </c>
      <c r="F13" s="70">
        <v>0.14970000000000017</v>
      </c>
      <c r="G13" s="70">
        <v>1E+30</v>
      </c>
      <c r="H13" s="70">
        <v>0.11741470392734241</v>
      </c>
    </row>
    <row r="14" spans="1:8" outlineLevel="1" x14ac:dyDescent="0.25">
      <c r="B14" s="70" t="s">
        <v>233</v>
      </c>
      <c r="C14" s="70" t="s">
        <v>234</v>
      </c>
      <c r="D14" s="70">
        <v>0</v>
      </c>
      <c r="E14" s="70">
        <v>5.7254040824212489E-2</v>
      </c>
      <c r="F14" s="70">
        <v>8.6699999999999999E-2</v>
      </c>
      <c r="G14" s="70">
        <v>1E+30</v>
      </c>
      <c r="H14" s="70">
        <v>5.7254040824212489E-2</v>
      </c>
    </row>
    <row r="15" spans="1:8" outlineLevel="1" x14ac:dyDescent="0.25">
      <c r="B15" s="70" t="s">
        <v>235</v>
      </c>
      <c r="C15" s="70" t="s">
        <v>236</v>
      </c>
      <c r="D15" s="70">
        <v>0</v>
      </c>
      <c r="E15" s="70">
        <v>0.985002876200743</v>
      </c>
      <c r="F15" s="70">
        <v>1.0777999999999999</v>
      </c>
      <c r="G15" s="70">
        <v>1E+30</v>
      </c>
      <c r="H15" s="70">
        <v>0.985002876200743</v>
      </c>
    </row>
    <row r="16" spans="1:8" outlineLevel="1" x14ac:dyDescent="0.25">
      <c r="B16" s="70" t="s">
        <v>237</v>
      </c>
      <c r="C16" s="70" t="s">
        <v>238</v>
      </c>
      <c r="D16" s="70">
        <v>0</v>
      </c>
      <c r="E16" s="70">
        <v>0.30739940011254363</v>
      </c>
      <c r="F16" s="70">
        <v>0.54</v>
      </c>
      <c r="G16" s="70">
        <v>1E+30</v>
      </c>
      <c r="H16" s="70">
        <v>0.30739940011254363</v>
      </c>
    </row>
    <row r="17" spans="2:8" outlineLevel="1" x14ac:dyDescent="0.25">
      <c r="B17" s="70" t="s">
        <v>239</v>
      </c>
      <c r="C17" s="70" t="s">
        <v>240</v>
      </c>
      <c r="D17" s="70">
        <v>0</v>
      </c>
      <c r="E17" s="70">
        <v>0.27768522788881322</v>
      </c>
      <c r="F17" s="70">
        <v>0.39799999999999969</v>
      </c>
      <c r="G17" s="70">
        <v>1E+30</v>
      </c>
      <c r="H17" s="70">
        <v>0.27768522788881322</v>
      </c>
    </row>
    <row r="18" spans="2:8" outlineLevel="1" x14ac:dyDescent="0.25">
      <c r="B18" s="70" t="s">
        <v>241</v>
      </c>
      <c r="C18" s="70" t="s">
        <v>242</v>
      </c>
      <c r="D18" s="70">
        <v>0</v>
      </c>
      <c r="E18" s="70">
        <v>0.94640983454219807</v>
      </c>
      <c r="F18" s="70">
        <v>1.1437799999999996</v>
      </c>
      <c r="G18" s="70">
        <v>1E+30</v>
      </c>
      <c r="H18" s="70">
        <v>0.94640983454219807</v>
      </c>
    </row>
    <row r="19" spans="2:8" outlineLevel="1" x14ac:dyDescent="0.25">
      <c r="B19" s="70" t="s">
        <v>243</v>
      </c>
      <c r="C19" s="70" t="s">
        <v>244</v>
      </c>
      <c r="D19" s="70">
        <v>1.3426752560005917</v>
      </c>
      <c r="E19" s="70">
        <v>0</v>
      </c>
      <c r="F19" s="70">
        <v>0.25760000000000005</v>
      </c>
      <c r="G19" s="70">
        <v>6.0874484071275249E-2</v>
      </c>
      <c r="H19" s="70">
        <v>5.3871780274592282</v>
      </c>
    </row>
    <row r="20" spans="2:8" outlineLevel="1" x14ac:dyDescent="0.25">
      <c r="B20" s="70" t="s">
        <v>245</v>
      </c>
      <c r="C20" s="70" t="s">
        <v>246</v>
      </c>
      <c r="D20" s="70">
        <v>0</v>
      </c>
      <c r="E20" s="70">
        <v>9.1931115931046178E-2</v>
      </c>
      <c r="F20" s="70">
        <v>0.20600000000000041</v>
      </c>
      <c r="G20" s="70">
        <v>1E+30</v>
      </c>
      <c r="H20" s="70">
        <v>9.1931115931046178E-2</v>
      </c>
    </row>
    <row r="21" spans="2:8" outlineLevel="1" x14ac:dyDescent="0.25">
      <c r="B21" s="70" t="s">
        <v>247</v>
      </c>
      <c r="C21" s="70" t="s">
        <v>248</v>
      </c>
      <c r="D21" s="70">
        <v>0</v>
      </c>
      <c r="E21" s="70">
        <v>6.8599937838740702E-2</v>
      </c>
      <c r="F21" s="70">
        <v>0.13676499999999958</v>
      </c>
      <c r="G21" s="70">
        <v>1E+30</v>
      </c>
      <c r="H21" s="70">
        <v>6.8599937838740702E-2</v>
      </c>
    </row>
    <row r="22" spans="2:8" outlineLevel="1" x14ac:dyDescent="0.25">
      <c r="B22" s="70" t="s">
        <v>249</v>
      </c>
      <c r="C22" s="70" t="s">
        <v>250</v>
      </c>
      <c r="D22" s="70">
        <v>0</v>
      </c>
      <c r="E22" s="70">
        <v>5.2282667297290655E-2</v>
      </c>
      <c r="F22" s="70">
        <v>0.15749999999999975</v>
      </c>
      <c r="G22" s="70">
        <v>1E+30</v>
      </c>
      <c r="H22" s="70">
        <v>5.2282667297290655E-2</v>
      </c>
    </row>
    <row r="23" spans="2:8" outlineLevel="1" x14ac:dyDescent="0.25">
      <c r="B23" s="70" t="s">
        <v>251</v>
      </c>
      <c r="C23" s="70" t="s">
        <v>252</v>
      </c>
      <c r="D23" s="70">
        <v>0</v>
      </c>
      <c r="E23" s="70">
        <v>8.2999192949741368E-2</v>
      </c>
      <c r="F23" s="70">
        <v>0.16708000000000034</v>
      </c>
      <c r="G23" s="70">
        <v>1E+30</v>
      </c>
      <c r="H23" s="70">
        <v>8.2999192949741368E-2</v>
      </c>
    </row>
    <row r="24" spans="2:8" outlineLevel="1" x14ac:dyDescent="0.25">
      <c r="B24" s="70" t="s">
        <v>253</v>
      </c>
      <c r="C24" s="70" t="s">
        <v>254</v>
      </c>
      <c r="D24" s="70">
        <v>0.63243812854355785</v>
      </c>
      <c r="E24" s="70">
        <v>0</v>
      </c>
      <c r="F24" s="70">
        <v>0.17060000000000031</v>
      </c>
      <c r="G24" s="70">
        <v>1.0911974361578165E-2</v>
      </c>
      <c r="H24" s="70">
        <v>1.6482593266369007E-2</v>
      </c>
    </row>
    <row r="25" spans="2:8" outlineLevel="1" x14ac:dyDescent="0.25">
      <c r="B25" s="70" t="s">
        <v>255</v>
      </c>
      <c r="C25" s="70" t="s">
        <v>256</v>
      </c>
      <c r="D25" s="70">
        <v>0</v>
      </c>
      <c r="E25" s="70">
        <v>1.213937613039014E-2</v>
      </c>
      <c r="F25" s="70">
        <v>0.15168900000000018</v>
      </c>
      <c r="G25" s="70">
        <v>1E+30</v>
      </c>
      <c r="H25" s="70">
        <v>1.213937613039014E-2</v>
      </c>
    </row>
    <row r="26" spans="2:8" outlineLevel="1" x14ac:dyDescent="0.25">
      <c r="B26" s="70" t="s">
        <v>257</v>
      </c>
      <c r="C26" s="70" t="s">
        <v>258</v>
      </c>
      <c r="D26" s="70">
        <v>0</v>
      </c>
      <c r="E26" s="70">
        <v>0.20537724412713396</v>
      </c>
      <c r="F26" s="70">
        <v>0.32220000000000049</v>
      </c>
      <c r="G26" s="70">
        <v>1E+30</v>
      </c>
      <c r="H26" s="70">
        <v>0.20537724412713396</v>
      </c>
    </row>
    <row r="27" spans="2:8" outlineLevel="1" x14ac:dyDescent="0.25">
      <c r="B27" s="70" t="s">
        <v>259</v>
      </c>
      <c r="C27" s="70" t="s">
        <v>260</v>
      </c>
      <c r="D27" s="70">
        <v>4.4997350258435276</v>
      </c>
      <c r="E27" s="70">
        <v>0</v>
      </c>
      <c r="F27" s="70">
        <v>0.18687000000000076</v>
      </c>
      <c r="G27" s="70">
        <v>1.2102279177821348E-2</v>
      </c>
      <c r="H27" s="70">
        <v>5.5654749659555178E-2</v>
      </c>
    </row>
    <row r="28" spans="2:8" outlineLevel="1" x14ac:dyDescent="0.25">
      <c r="B28" s="70" t="s">
        <v>261</v>
      </c>
      <c r="C28" s="70" t="s">
        <v>262</v>
      </c>
      <c r="D28" s="70">
        <v>0</v>
      </c>
      <c r="E28" s="70">
        <v>0.49410336201255184</v>
      </c>
      <c r="F28" s="70">
        <v>0.59999999999999964</v>
      </c>
      <c r="G28" s="70">
        <v>1E+30</v>
      </c>
      <c r="H28" s="70">
        <v>0.49410336201255184</v>
      </c>
    </row>
    <row r="29" spans="2:8" outlineLevel="1" x14ac:dyDescent="0.25">
      <c r="B29" s="70" t="s">
        <v>263</v>
      </c>
      <c r="C29" s="70" t="s">
        <v>264</v>
      </c>
      <c r="D29" s="70">
        <v>0</v>
      </c>
      <c r="E29" s="70">
        <v>0.48268692166310823</v>
      </c>
      <c r="F29" s="70">
        <v>0.78180000000000049</v>
      </c>
      <c r="G29" s="70">
        <v>1E+30</v>
      </c>
      <c r="H29" s="70">
        <v>0.48268692166310823</v>
      </c>
    </row>
    <row r="30" spans="2:8" outlineLevel="1" x14ac:dyDescent="0.25">
      <c r="B30" s="70" t="s">
        <v>265</v>
      </c>
      <c r="C30" s="70" t="s">
        <v>266</v>
      </c>
      <c r="D30" s="70">
        <v>1.8840523827427555</v>
      </c>
      <c r="E30" s="70">
        <v>0</v>
      </c>
      <c r="F30" s="70">
        <v>0.30400000000000027</v>
      </c>
      <c r="G30" s="70">
        <v>4.9524091444800349E-2</v>
      </c>
      <c r="H30" s="70">
        <v>7.2243306094374807E-2</v>
      </c>
    </row>
    <row r="31" spans="2:8" outlineLevel="1" x14ac:dyDescent="0.25">
      <c r="B31" s="70" t="s">
        <v>267</v>
      </c>
      <c r="C31" s="70" t="s">
        <v>268</v>
      </c>
      <c r="D31" s="70">
        <v>0</v>
      </c>
      <c r="E31" s="70">
        <v>0.10958345216962162</v>
      </c>
      <c r="F31" s="70">
        <v>0.31799999999999962</v>
      </c>
      <c r="G31" s="70">
        <v>1E+30</v>
      </c>
      <c r="H31" s="70">
        <v>0.10958345216962162</v>
      </c>
    </row>
    <row r="32" spans="2:8" outlineLevel="1" x14ac:dyDescent="0.25">
      <c r="B32" s="70" t="s">
        <v>269</v>
      </c>
      <c r="C32" s="70" t="s">
        <v>270</v>
      </c>
      <c r="D32" s="70">
        <v>0</v>
      </c>
      <c r="E32" s="70">
        <v>0.66409161169155739</v>
      </c>
      <c r="F32" s="70">
        <v>0.84999999999999964</v>
      </c>
      <c r="G32" s="70">
        <v>1E+30</v>
      </c>
      <c r="H32" s="70">
        <v>0.66409161169155739</v>
      </c>
    </row>
    <row r="33" spans="2:8" outlineLevel="1" x14ac:dyDescent="0.25">
      <c r="B33" s="70" t="s">
        <v>271</v>
      </c>
      <c r="C33" s="70" t="s">
        <v>272</v>
      </c>
      <c r="D33" s="70">
        <v>0</v>
      </c>
      <c r="E33" s="70">
        <v>0.1590689973702647</v>
      </c>
      <c r="F33" s="70">
        <v>0.32099999999999973</v>
      </c>
      <c r="G33" s="70">
        <v>1E+30</v>
      </c>
      <c r="H33" s="70">
        <v>0.1590689973702647</v>
      </c>
    </row>
    <row r="34" spans="2:8" outlineLevel="1" x14ac:dyDescent="0.25">
      <c r="B34" s="70" t="s">
        <v>273</v>
      </c>
      <c r="C34" s="70" t="s">
        <v>274</v>
      </c>
      <c r="D34" s="70">
        <v>0</v>
      </c>
      <c r="E34" s="70">
        <v>1.13559233458045E-2</v>
      </c>
      <c r="F34" s="70">
        <v>0.18679999999999986</v>
      </c>
      <c r="G34" s="70">
        <v>1E+30</v>
      </c>
      <c r="H34" s="70">
        <v>1.13559233458045E-2</v>
      </c>
    </row>
    <row r="35" spans="2:8" outlineLevel="1" x14ac:dyDescent="0.25">
      <c r="B35" s="70" t="s">
        <v>275</v>
      </c>
      <c r="C35" s="70" t="s">
        <v>276</v>
      </c>
      <c r="D35" s="70">
        <v>0</v>
      </c>
      <c r="E35" s="70">
        <v>1.2100252002404877E-2</v>
      </c>
      <c r="F35" s="70">
        <v>0.18679999999999986</v>
      </c>
      <c r="G35" s="70">
        <v>1E+30</v>
      </c>
      <c r="H35" s="70">
        <v>1.2100252002404877E-2</v>
      </c>
    </row>
    <row r="36" spans="2:8" outlineLevel="1" x14ac:dyDescent="0.25">
      <c r="B36" s="70" t="s">
        <v>277</v>
      </c>
      <c r="C36" s="70" t="s">
        <v>278</v>
      </c>
      <c r="D36" s="70">
        <v>0</v>
      </c>
      <c r="E36" s="70">
        <v>1.1341386799731953E-2</v>
      </c>
      <c r="F36" s="70">
        <v>0.18679999999999986</v>
      </c>
      <c r="G36" s="70">
        <v>1E+30</v>
      </c>
      <c r="H36" s="70">
        <v>1.1341386799731953E-2</v>
      </c>
    </row>
    <row r="37" spans="2:8" outlineLevel="1" x14ac:dyDescent="0.25">
      <c r="B37" s="70" t="s">
        <v>279</v>
      </c>
      <c r="C37" s="70" t="s">
        <v>280</v>
      </c>
      <c r="D37" s="70">
        <v>0</v>
      </c>
      <c r="E37" s="70">
        <v>0.12627115888141974</v>
      </c>
      <c r="F37" s="70">
        <v>0.43599999999999994</v>
      </c>
      <c r="G37" s="70">
        <v>1E+30</v>
      </c>
      <c r="H37" s="70">
        <v>0.12627115888141974</v>
      </c>
    </row>
    <row r="38" spans="2:8" outlineLevel="1" x14ac:dyDescent="0.25">
      <c r="B38" s="70" t="s">
        <v>281</v>
      </c>
      <c r="C38" s="70" t="s">
        <v>282</v>
      </c>
      <c r="D38" s="70">
        <v>0</v>
      </c>
      <c r="E38" s="70">
        <v>0.240764143125588</v>
      </c>
      <c r="F38" s="70">
        <v>0.43599999999999994</v>
      </c>
      <c r="G38" s="70">
        <v>1E+30</v>
      </c>
      <c r="H38" s="70">
        <v>0.240764143125588</v>
      </c>
    </row>
    <row r="39" spans="2:8" outlineLevel="1" x14ac:dyDescent="0.25">
      <c r="B39" s="70" t="s">
        <v>283</v>
      </c>
      <c r="C39" s="70" t="s">
        <v>284</v>
      </c>
      <c r="D39" s="70">
        <v>0</v>
      </c>
      <c r="E39" s="70">
        <v>0.33230834010964749</v>
      </c>
      <c r="F39" s="70">
        <v>0.46124999999999972</v>
      </c>
      <c r="G39" s="70">
        <v>1E+30</v>
      </c>
      <c r="H39" s="70">
        <v>0.33230834010964749</v>
      </c>
    </row>
    <row r="40" spans="2:8" outlineLevel="1" x14ac:dyDescent="0.25">
      <c r="B40" s="70" t="s">
        <v>285</v>
      </c>
      <c r="C40" s="70" t="s">
        <v>286</v>
      </c>
      <c r="D40" s="70">
        <v>0</v>
      </c>
      <c r="E40" s="70">
        <v>0.82650566676074511</v>
      </c>
      <c r="F40" s="70">
        <v>1.0999999999999996</v>
      </c>
      <c r="G40" s="70">
        <v>1E+30</v>
      </c>
      <c r="H40" s="70">
        <v>0.82650566676074511</v>
      </c>
    </row>
    <row r="41" spans="2:8" outlineLevel="1" x14ac:dyDescent="0.25">
      <c r="B41" s="70" t="s">
        <v>287</v>
      </c>
      <c r="C41" s="70" t="s">
        <v>288</v>
      </c>
      <c r="D41" s="70">
        <v>0</v>
      </c>
      <c r="E41" s="70">
        <v>0.64559123446050348</v>
      </c>
      <c r="F41" s="70">
        <v>0.80000000000000071</v>
      </c>
      <c r="G41" s="70">
        <v>1E+30</v>
      </c>
      <c r="H41" s="70">
        <v>0.64559123446050348</v>
      </c>
    </row>
    <row r="42" spans="2:8" outlineLevel="1" x14ac:dyDescent="0.25">
      <c r="B42" s="70" t="s">
        <v>289</v>
      </c>
      <c r="C42" s="70" t="s">
        <v>290</v>
      </c>
      <c r="D42" s="70">
        <v>0.24033916692032395</v>
      </c>
      <c r="E42" s="70">
        <v>0</v>
      </c>
      <c r="F42" s="70">
        <v>0.33869999999999933</v>
      </c>
      <c r="G42" s="70">
        <v>4.3480273171527556E-2</v>
      </c>
      <c r="H42" s="70">
        <v>8.9776049180719492E-2</v>
      </c>
    </row>
    <row r="43" spans="2:8" outlineLevel="1" x14ac:dyDescent="0.25">
      <c r="B43" s="70" t="s">
        <v>291</v>
      </c>
      <c r="C43" s="70" t="s">
        <v>292</v>
      </c>
      <c r="D43" s="70">
        <v>0</v>
      </c>
      <c r="E43" s="70">
        <v>0.56167094313904697</v>
      </c>
      <c r="F43" s="70">
        <v>0.74749999999999872</v>
      </c>
      <c r="G43" s="70">
        <v>1E+30</v>
      </c>
      <c r="H43" s="70">
        <v>0.56167094313904697</v>
      </c>
    </row>
    <row r="44" spans="2:8" outlineLevel="1" x14ac:dyDescent="0.25">
      <c r="B44" s="70" t="s">
        <v>293</v>
      </c>
      <c r="C44" s="70" t="s">
        <v>294</v>
      </c>
      <c r="D44" s="70">
        <v>0</v>
      </c>
      <c r="E44" s="70">
        <v>0.61991543452710129</v>
      </c>
      <c r="F44" s="70">
        <v>0.79749999999999943</v>
      </c>
      <c r="G44" s="70">
        <v>1E+30</v>
      </c>
      <c r="H44" s="70">
        <v>0.61991543452710129</v>
      </c>
    </row>
    <row r="45" spans="2:8" outlineLevel="1" x14ac:dyDescent="0.25">
      <c r="B45" s="70" t="s">
        <v>295</v>
      </c>
      <c r="C45" s="70" t="s">
        <v>296</v>
      </c>
      <c r="D45" s="70">
        <v>0</v>
      </c>
      <c r="E45" s="70">
        <v>0.45372576209355803</v>
      </c>
      <c r="F45" s="70">
        <v>0.5210000000000008</v>
      </c>
      <c r="G45" s="70">
        <v>1E+30</v>
      </c>
      <c r="H45" s="70">
        <v>0.45372576209355803</v>
      </c>
    </row>
    <row r="46" spans="2:8" outlineLevel="1" x14ac:dyDescent="0.25">
      <c r="B46" s="70" t="s">
        <v>297</v>
      </c>
      <c r="C46" s="70" t="s">
        <v>298</v>
      </c>
      <c r="D46" s="70">
        <v>0</v>
      </c>
      <c r="E46" s="70">
        <v>0.72485719536068771</v>
      </c>
      <c r="F46" s="70">
        <v>0.82890000000000086</v>
      </c>
      <c r="G46" s="70">
        <v>1E+30</v>
      </c>
      <c r="H46" s="70">
        <v>0.72485719536068771</v>
      </c>
    </row>
    <row r="47" spans="2:8" outlineLevel="1" x14ac:dyDescent="0.25">
      <c r="B47" s="70" t="s">
        <v>299</v>
      </c>
      <c r="C47" s="70" t="s">
        <v>300</v>
      </c>
      <c r="D47" s="70">
        <v>0</v>
      </c>
      <c r="E47" s="70">
        <v>0.5254365543869115</v>
      </c>
      <c r="F47" s="70">
        <v>0.59799999999999898</v>
      </c>
      <c r="G47" s="70">
        <v>1E+30</v>
      </c>
      <c r="H47" s="70">
        <v>0.5254365543869115</v>
      </c>
    </row>
    <row r="48" spans="2:8" outlineLevel="1" x14ac:dyDescent="0.25">
      <c r="B48" s="70" t="s">
        <v>301</v>
      </c>
      <c r="C48" s="70" t="s">
        <v>302</v>
      </c>
      <c r="D48" s="70">
        <v>0</v>
      </c>
      <c r="E48" s="70">
        <v>0.56184827763661027</v>
      </c>
      <c r="F48" s="70">
        <v>0.66400000000000148</v>
      </c>
      <c r="G48" s="70">
        <v>1E+30</v>
      </c>
      <c r="H48" s="70">
        <v>0.56184827763661027</v>
      </c>
    </row>
    <row r="49" spans="2:8" outlineLevel="1" x14ac:dyDescent="0.25">
      <c r="B49" s="70" t="s">
        <v>303</v>
      </c>
      <c r="C49" s="70" t="s">
        <v>304</v>
      </c>
      <c r="D49" s="70">
        <v>0</v>
      </c>
      <c r="E49" s="70">
        <v>0.32288117048656012</v>
      </c>
      <c r="F49" s="70">
        <v>0.49099999999999966</v>
      </c>
      <c r="G49" s="70">
        <v>1E+30</v>
      </c>
      <c r="H49" s="70">
        <v>0.32288117048656012</v>
      </c>
    </row>
    <row r="50" spans="2:8" outlineLevel="1" x14ac:dyDescent="0.25">
      <c r="B50" s="70" t="s">
        <v>305</v>
      </c>
      <c r="C50" s="70" t="s">
        <v>306</v>
      </c>
      <c r="D50" s="70">
        <v>0</v>
      </c>
      <c r="E50" s="70">
        <v>1.1385119002331947</v>
      </c>
      <c r="F50" s="70">
        <v>1.2899999999999991</v>
      </c>
      <c r="G50" s="70">
        <v>1E+30</v>
      </c>
      <c r="H50" s="70">
        <v>1.1385119002331947</v>
      </c>
    </row>
    <row r="51" spans="2:8" outlineLevel="1" x14ac:dyDescent="0.25">
      <c r="B51" s="70" t="s">
        <v>307</v>
      </c>
      <c r="C51" s="70" t="s">
        <v>308</v>
      </c>
      <c r="D51" s="70">
        <v>0</v>
      </c>
      <c r="E51" s="70">
        <v>2.6927272146323684E-2</v>
      </c>
      <c r="F51" s="70">
        <v>0.11280000000000001</v>
      </c>
      <c r="G51" s="70">
        <v>1E+30</v>
      </c>
      <c r="H51" s="70">
        <v>2.6927272146323684E-2</v>
      </c>
    </row>
    <row r="52" spans="2:8" outlineLevel="1" x14ac:dyDescent="0.25">
      <c r="B52" s="70" t="s">
        <v>309</v>
      </c>
      <c r="C52" s="70" t="s">
        <v>310</v>
      </c>
      <c r="D52" s="70">
        <v>0</v>
      </c>
      <c r="E52" s="70">
        <v>0.37503937149355154</v>
      </c>
      <c r="F52" s="70">
        <v>0.5</v>
      </c>
      <c r="G52" s="70">
        <v>1E+30</v>
      </c>
      <c r="H52" s="70">
        <v>0.37503937149355154</v>
      </c>
    </row>
    <row r="53" spans="2:8" outlineLevel="1" x14ac:dyDescent="0.25">
      <c r="B53" s="70" t="s">
        <v>311</v>
      </c>
      <c r="C53" s="70" t="s">
        <v>312</v>
      </c>
      <c r="D53" s="70">
        <v>0</v>
      </c>
      <c r="E53" s="70">
        <v>0.12944595778186166</v>
      </c>
      <c r="F53" s="70">
        <v>0.25250000000000128</v>
      </c>
      <c r="G53" s="70">
        <v>1E+30</v>
      </c>
      <c r="H53" s="70">
        <v>0.12944595778186166</v>
      </c>
    </row>
    <row r="54" spans="2:8" outlineLevel="1" x14ac:dyDescent="0.25">
      <c r="B54" s="70" t="s">
        <v>313</v>
      </c>
      <c r="C54" s="70" t="s">
        <v>314</v>
      </c>
      <c r="D54" s="70">
        <v>0</v>
      </c>
      <c r="E54" s="70">
        <v>0.48919543848521901</v>
      </c>
      <c r="F54" s="70">
        <v>0.75159999999999982</v>
      </c>
      <c r="G54" s="70">
        <v>1E+30</v>
      </c>
      <c r="H54" s="70">
        <v>0.48919543848521901</v>
      </c>
    </row>
    <row r="55" spans="2:8" outlineLevel="1" x14ac:dyDescent="0.25">
      <c r="B55" s="70" t="s">
        <v>315</v>
      </c>
      <c r="C55" s="70" t="s">
        <v>316</v>
      </c>
      <c r="D55" s="70">
        <v>5</v>
      </c>
      <c r="E55" s="70">
        <v>-9.0626471355636506E-3</v>
      </c>
      <c r="F55" s="70">
        <v>4.7000000000000597E-2</v>
      </c>
      <c r="G55" s="70">
        <v>9.0626471355636506E-3</v>
      </c>
      <c r="H55" s="70">
        <v>1E+30</v>
      </c>
    </row>
    <row r="56" spans="2:8" outlineLevel="1" x14ac:dyDescent="0.25">
      <c r="B56" s="70" t="s">
        <v>317</v>
      </c>
      <c r="C56" s="70" t="s">
        <v>318</v>
      </c>
      <c r="D56" s="70">
        <v>0</v>
      </c>
      <c r="E56" s="70">
        <v>0.38218874236020528</v>
      </c>
      <c r="F56" s="70">
        <v>0.42999999999999972</v>
      </c>
      <c r="G56" s="70">
        <v>1E+30</v>
      </c>
      <c r="H56" s="70">
        <v>0.38218874236020528</v>
      </c>
    </row>
    <row r="57" spans="2:8" outlineLevel="1" x14ac:dyDescent="0.25">
      <c r="B57" s="70" t="s">
        <v>319</v>
      </c>
      <c r="C57" s="70" t="s">
        <v>320</v>
      </c>
      <c r="D57" s="70">
        <v>0</v>
      </c>
      <c r="E57" s="70">
        <v>0.69942891414781316</v>
      </c>
      <c r="F57" s="70">
        <v>0.86660000000000181</v>
      </c>
      <c r="G57" s="70">
        <v>1E+30</v>
      </c>
      <c r="H57" s="70">
        <v>0.69942891414781316</v>
      </c>
    </row>
    <row r="58" spans="2:8" outlineLevel="1" x14ac:dyDescent="0.25">
      <c r="B58" s="70" t="s">
        <v>321</v>
      </c>
      <c r="C58" s="70" t="s">
        <v>322</v>
      </c>
      <c r="D58" s="70">
        <v>0</v>
      </c>
      <c r="E58" s="70">
        <v>0.58499665756251429</v>
      </c>
      <c r="F58" s="70">
        <v>0.65599999999999881</v>
      </c>
      <c r="G58" s="70">
        <v>1E+30</v>
      </c>
      <c r="H58" s="70">
        <v>0.58499665756251429</v>
      </c>
    </row>
    <row r="59" spans="2:8" outlineLevel="1" x14ac:dyDescent="0.25">
      <c r="B59" s="70" t="s">
        <v>323</v>
      </c>
      <c r="C59" s="70" t="s">
        <v>324</v>
      </c>
      <c r="D59" s="70">
        <v>0</v>
      </c>
      <c r="E59" s="70">
        <v>0.41201054889822947</v>
      </c>
      <c r="F59" s="70">
        <v>0.50359999999999872</v>
      </c>
      <c r="G59" s="70">
        <v>1E+30</v>
      </c>
      <c r="H59" s="70">
        <v>0.41201054889822947</v>
      </c>
    </row>
    <row r="60" spans="2:8" outlineLevel="1" x14ac:dyDescent="0.25">
      <c r="B60" s="70" t="s">
        <v>325</v>
      </c>
      <c r="C60" s="70" t="s">
        <v>326</v>
      </c>
      <c r="D60" s="70">
        <v>0</v>
      </c>
      <c r="E60" s="70">
        <v>0.71407055838930333</v>
      </c>
      <c r="F60" s="70">
        <v>0.89000000000000057</v>
      </c>
      <c r="G60" s="70">
        <v>1E+30</v>
      </c>
      <c r="H60" s="70">
        <v>0.71407055838930333</v>
      </c>
    </row>
    <row r="61" spans="2:8" outlineLevel="1" x14ac:dyDescent="0.25">
      <c r="B61" s="70" t="s">
        <v>327</v>
      </c>
      <c r="C61" s="70" t="s">
        <v>328</v>
      </c>
      <c r="D61" s="70">
        <v>0</v>
      </c>
      <c r="E61" s="70">
        <v>2.534476818100688E-2</v>
      </c>
      <c r="F61" s="70">
        <v>0.15800000000000125</v>
      </c>
      <c r="G61" s="70">
        <v>1E+30</v>
      </c>
      <c r="H61" s="70">
        <v>2.534476818100688E-2</v>
      </c>
    </row>
    <row r="62" spans="2:8" outlineLevel="1" x14ac:dyDescent="0.25">
      <c r="B62" s="70" t="s">
        <v>329</v>
      </c>
      <c r="C62" s="70" t="s">
        <v>330</v>
      </c>
      <c r="D62" s="70">
        <v>0.5710366731528087</v>
      </c>
      <c r="E62" s="70">
        <v>0</v>
      </c>
      <c r="F62" s="70">
        <v>0.36680000000000135</v>
      </c>
      <c r="G62" s="70">
        <v>5.8741055729277167E-2</v>
      </c>
      <c r="H62" s="70">
        <v>6.5776531365121071E-2</v>
      </c>
    </row>
    <row r="63" spans="2:8" outlineLevel="1" x14ac:dyDescent="0.25">
      <c r="B63" s="70" t="s">
        <v>331</v>
      </c>
      <c r="C63" s="70" t="s">
        <v>332</v>
      </c>
      <c r="D63" s="70">
        <v>0</v>
      </c>
      <c r="E63" s="70">
        <v>0.69898803619749317</v>
      </c>
      <c r="F63" s="70">
        <v>0.79459999999999908</v>
      </c>
      <c r="G63" s="70">
        <v>1E+30</v>
      </c>
      <c r="H63" s="70">
        <v>0.69898803619749317</v>
      </c>
    </row>
    <row r="64" spans="2:8" outlineLevel="1" x14ac:dyDescent="0.25">
      <c r="B64" s="70" t="s">
        <v>333</v>
      </c>
      <c r="C64" s="70" t="s">
        <v>334</v>
      </c>
      <c r="D64" s="70">
        <v>0</v>
      </c>
      <c r="E64" s="70">
        <v>0.47056640717248255</v>
      </c>
      <c r="F64" s="70">
        <v>0.79599999999999937</v>
      </c>
      <c r="G64" s="70">
        <v>1E+30</v>
      </c>
      <c r="H64" s="70">
        <v>0.47056640717248255</v>
      </c>
    </row>
    <row r="65" spans="2:8" outlineLevel="1" x14ac:dyDescent="0.25">
      <c r="B65" s="70" t="s">
        <v>335</v>
      </c>
      <c r="C65" s="70" t="s">
        <v>336</v>
      </c>
      <c r="D65" s="70">
        <v>0</v>
      </c>
      <c r="E65" s="70">
        <v>0.68045382787061282</v>
      </c>
      <c r="F65" s="70">
        <v>0.83399999999999963</v>
      </c>
      <c r="G65" s="70">
        <v>1E+30</v>
      </c>
      <c r="H65" s="70">
        <v>0.68045382787061282</v>
      </c>
    </row>
    <row r="66" spans="2:8" outlineLevel="1" x14ac:dyDescent="0.25">
      <c r="B66" s="70" t="s">
        <v>337</v>
      </c>
      <c r="C66" s="70" t="s">
        <v>338</v>
      </c>
      <c r="D66" s="70">
        <v>0</v>
      </c>
      <c r="E66" s="70">
        <v>3.0214033697296399E-2</v>
      </c>
      <c r="F66" s="70">
        <v>7.0699999999998653E-2</v>
      </c>
      <c r="G66" s="70">
        <v>1E+30</v>
      </c>
      <c r="H66" s="70">
        <v>3.0214033697296399E-2</v>
      </c>
    </row>
    <row r="67" spans="2:8" outlineLevel="1" x14ac:dyDescent="0.25">
      <c r="B67" s="70" t="s">
        <v>339</v>
      </c>
      <c r="C67" s="70" t="s">
        <v>340</v>
      </c>
      <c r="D67" s="70">
        <v>0</v>
      </c>
      <c r="E67" s="70">
        <v>7.102163689343502E-2</v>
      </c>
      <c r="F67" s="70">
        <v>9.3900000000001427E-2</v>
      </c>
      <c r="G67" s="70">
        <v>1E+30</v>
      </c>
      <c r="H67" s="70">
        <v>7.102163689343502E-2</v>
      </c>
    </row>
    <row r="68" spans="2:8" outlineLevel="1" x14ac:dyDescent="0.25">
      <c r="B68" s="70" t="s">
        <v>341</v>
      </c>
      <c r="C68" s="70" t="s">
        <v>342</v>
      </c>
      <c r="D68" s="70">
        <v>0</v>
      </c>
      <c r="E68" s="70">
        <v>0.17792465096855539</v>
      </c>
      <c r="F68" s="70">
        <v>0.20767999999999986</v>
      </c>
      <c r="G68" s="70">
        <v>1E+30</v>
      </c>
      <c r="H68" s="70">
        <v>0.17792465096855539</v>
      </c>
    </row>
    <row r="69" spans="2:8" outlineLevel="1" x14ac:dyDescent="0.25">
      <c r="B69" s="70" t="s">
        <v>343</v>
      </c>
      <c r="C69" s="70" t="s">
        <v>344</v>
      </c>
      <c r="D69" s="70">
        <v>0</v>
      </c>
      <c r="E69" s="70">
        <v>3.8099528276078681E-2</v>
      </c>
      <c r="F69" s="70">
        <v>0.10679999999999978</v>
      </c>
      <c r="G69" s="70">
        <v>1E+30</v>
      </c>
      <c r="H69" s="70">
        <v>3.8099528276078681E-2</v>
      </c>
    </row>
    <row r="70" spans="2:8" outlineLevel="1" x14ac:dyDescent="0.25">
      <c r="B70" s="70" t="s">
        <v>345</v>
      </c>
      <c r="C70" s="70" t="s">
        <v>346</v>
      </c>
      <c r="D70" s="70">
        <v>0</v>
      </c>
      <c r="E70" s="70">
        <v>5.0909524967155506E-2</v>
      </c>
      <c r="F70" s="70">
        <v>0.13165000000000049</v>
      </c>
      <c r="G70" s="70">
        <v>1E+30</v>
      </c>
      <c r="H70" s="70">
        <v>5.0909524967155506E-2</v>
      </c>
    </row>
    <row r="71" spans="2:8" outlineLevel="1" x14ac:dyDescent="0.25">
      <c r="B71" s="70" t="s">
        <v>347</v>
      </c>
      <c r="C71" s="70" t="s">
        <v>348</v>
      </c>
      <c r="D71" s="70">
        <v>0</v>
      </c>
      <c r="E71" s="70">
        <v>7.6313388896321971E-2</v>
      </c>
      <c r="F71" s="70">
        <v>0.17460000000000164</v>
      </c>
      <c r="G71" s="70">
        <v>1E+30</v>
      </c>
      <c r="H71" s="70">
        <v>7.6313388896321971E-2</v>
      </c>
    </row>
    <row r="72" spans="2:8" outlineLevel="1" x14ac:dyDescent="0.25">
      <c r="B72" s="70" t="s">
        <v>349</v>
      </c>
      <c r="C72" s="70" t="s">
        <v>350</v>
      </c>
      <c r="D72" s="70">
        <v>0</v>
      </c>
      <c r="E72" s="70">
        <v>5.1685810641454173E-2</v>
      </c>
      <c r="F72" s="70">
        <v>0.13929999999999865</v>
      </c>
      <c r="G72" s="70">
        <v>1E+30</v>
      </c>
      <c r="H72" s="70">
        <v>5.1685810641454173E-2</v>
      </c>
    </row>
    <row r="73" spans="2:8" outlineLevel="1" x14ac:dyDescent="0.25">
      <c r="B73" s="70" t="s">
        <v>351</v>
      </c>
      <c r="C73" s="70" t="s">
        <v>352</v>
      </c>
      <c r="D73" s="70">
        <v>0</v>
      </c>
      <c r="E73" s="70">
        <v>9.1155995599579376E-2</v>
      </c>
      <c r="F73" s="70">
        <v>0.17795999999999879</v>
      </c>
      <c r="G73" s="70">
        <v>1E+30</v>
      </c>
      <c r="H73" s="70">
        <v>9.1155995599579376E-2</v>
      </c>
    </row>
    <row r="74" spans="2:8" outlineLevel="1" x14ac:dyDescent="0.25">
      <c r="B74" s="70" t="s">
        <v>353</v>
      </c>
      <c r="C74" s="70" t="s">
        <v>354</v>
      </c>
      <c r="D74" s="70">
        <v>0</v>
      </c>
      <c r="E74" s="70">
        <v>0.52827683924933866</v>
      </c>
      <c r="F74" s="70">
        <v>0.74652999999999992</v>
      </c>
      <c r="G74" s="70">
        <v>1E+30</v>
      </c>
      <c r="H74" s="70">
        <v>0.52827683924933866</v>
      </c>
    </row>
    <row r="75" spans="2:8" outlineLevel="1" x14ac:dyDescent="0.25">
      <c r="B75" s="70" t="s">
        <v>355</v>
      </c>
      <c r="C75" s="70" t="s">
        <v>356</v>
      </c>
      <c r="D75" s="70">
        <v>0</v>
      </c>
      <c r="E75" s="70">
        <v>0.34925075588879079</v>
      </c>
      <c r="F75" s="70">
        <v>0.48199999999999932</v>
      </c>
      <c r="G75" s="70">
        <v>1E+30</v>
      </c>
      <c r="H75" s="70">
        <v>0.34925075588879079</v>
      </c>
    </row>
    <row r="76" spans="2:8" outlineLevel="1" x14ac:dyDescent="0.25">
      <c r="B76" s="70" t="s">
        <v>357</v>
      </c>
      <c r="C76" s="70" t="s">
        <v>358</v>
      </c>
      <c r="D76" s="70">
        <v>1.3658305233217232</v>
      </c>
      <c r="E76" s="70">
        <v>0</v>
      </c>
      <c r="F76" s="70">
        <v>0.15500000000000114</v>
      </c>
      <c r="G76" s="70">
        <v>1.4916995746654799E-2</v>
      </c>
      <c r="H76" s="70">
        <v>6.5615199988303077E-2</v>
      </c>
    </row>
    <row r="77" spans="2:8" outlineLevel="1" x14ac:dyDescent="0.25">
      <c r="B77" s="70" t="s">
        <v>359</v>
      </c>
      <c r="C77" s="70" t="s">
        <v>360</v>
      </c>
      <c r="D77" s="70">
        <v>0</v>
      </c>
      <c r="E77" s="70">
        <v>9.8361861311802842E-2</v>
      </c>
      <c r="F77" s="70">
        <v>0.19000000000000128</v>
      </c>
      <c r="G77" s="70">
        <v>1E+30</v>
      </c>
      <c r="H77" s="70">
        <v>9.8361861311802842E-2</v>
      </c>
    </row>
    <row r="78" spans="2:8" outlineLevel="1" x14ac:dyDescent="0.25">
      <c r="B78" s="70" t="s">
        <v>361</v>
      </c>
      <c r="C78" s="70" t="s">
        <v>362</v>
      </c>
      <c r="D78" s="70">
        <v>0</v>
      </c>
      <c r="E78" s="70">
        <v>4.6347390751127163E-2</v>
      </c>
      <c r="F78" s="70">
        <v>8.5000000000000853E-2</v>
      </c>
      <c r="G78" s="70">
        <v>1E+30</v>
      </c>
      <c r="H78" s="70">
        <v>4.6347390751127163E-2</v>
      </c>
    </row>
    <row r="79" spans="2:8" outlineLevel="1" x14ac:dyDescent="0.25">
      <c r="B79" s="70" t="s">
        <v>363</v>
      </c>
      <c r="C79" s="70" t="s">
        <v>364</v>
      </c>
      <c r="D79" s="70">
        <v>0</v>
      </c>
      <c r="E79" s="70">
        <v>0.73958619516999247</v>
      </c>
      <c r="F79" s="70">
        <v>0.79999999999999716</v>
      </c>
      <c r="G79" s="70">
        <v>1E+30</v>
      </c>
      <c r="H79" s="70">
        <v>0.73958619516999247</v>
      </c>
    </row>
    <row r="80" spans="2:8" outlineLevel="1" x14ac:dyDescent="0.25">
      <c r="B80" s="70" t="s">
        <v>365</v>
      </c>
      <c r="C80" s="70" t="s">
        <v>366</v>
      </c>
      <c r="D80" s="70">
        <v>0</v>
      </c>
      <c r="E80" s="70">
        <v>9.1400195168268757E-3</v>
      </c>
      <c r="F80" s="70">
        <v>0.13799999999999812</v>
      </c>
      <c r="G80" s="70">
        <v>1E+30</v>
      </c>
      <c r="H80" s="70">
        <v>9.1400195168268757E-3</v>
      </c>
    </row>
    <row r="81" spans="2:8" outlineLevel="1" x14ac:dyDescent="0.25">
      <c r="B81" s="70" t="s">
        <v>367</v>
      </c>
      <c r="C81" s="70" t="s">
        <v>368</v>
      </c>
      <c r="D81" s="70">
        <v>0</v>
      </c>
      <c r="E81" s="70">
        <v>0.3675714336245417</v>
      </c>
      <c r="F81" s="70">
        <v>0.4369000000000014</v>
      </c>
      <c r="G81" s="70">
        <v>1E+30</v>
      </c>
      <c r="H81" s="70">
        <v>0.3675714336245417</v>
      </c>
    </row>
    <row r="82" spans="2:8" outlineLevel="1" x14ac:dyDescent="0.25">
      <c r="B82" s="70" t="s">
        <v>369</v>
      </c>
      <c r="C82" s="70" t="s">
        <v>370</v>
      </c>
      <c r="D82" s="70">
        <v>0</v>
      </c>
      <c r="E82" s="70">
        <v>0.24429511742730936</v>
      </c>
      <c r="F82" s="70">
        <v>0.31499999999999773</v>
      </c>
      <c r="G82" s="70">
        <v>1E+30</v>
      </c>
      <c r="H82" s="70">
        <v>0.24429511742730936</v>
      </c>
    </row>
    <row r="83" spans="2:8" outlineLevel="1" x14ac:dyDescent="0.25">
      <c r="B83" s="70" t="s">
        <v>371</v>
      </c>
      <c r="C83" s="70" t="s">
        <v>372</v>
      </c>
      <c r="D83" s="70">
        <v>0</v>
      </c>
      <c r="E83" s="70">
        <v>0.47382487040821614</v>
      </c>
      <c r="F83" s="70">
        <v>0.52199999999999847</v>
      </c>
      <c r="G83" s="70">
        <v>1E+30</v>
      </c>
      <c r="H83" s="70">
        <v>0.47382487040821614</v>
      </c>
    </row>
    <row r="84" spans="2:8" outlineLevel="1" x14ac:dyDescent="0.25">
      <c r="B84" s="70" t="s">
        <v>373</v>
      </c>
      <c r="C84" s="70" t="s">
        <v>374</v>
      </c>
      <c r="D84" s="70">
        <v>0</v>
      </c>
      <c r="E84" s="70">
        <v>0.39927667438756342</v>
      </c>
      <c r="F84" s="70">
        <v>0.47290000000000276</v>
      </c>
      <c r="G84" s="70">
        <v>1E+30</v>
      </c>
      <c r="H84" s="70">
        <v>0.39927667438756342</v>
      </c>
    </row>
    <row r="85" spans="2:8" outlineLevel="1" x14ac:dyDescent="0.25">
      <c r="B85" s="70" t="s">
        <v>375</v>
      </c>
      <c r="C85" s="70" t="s">
        <v>376</v>
      </c>
      <c r="D85" s="70">
        <v>0</v>
      </c>
      <c r="E85" s="70">
        <v>3.9035950602071511E-2</v>
      </c>
      <c r="F85" s="70">
        <v>0.14269999999999783</v>
      </c>
      <c r="G85" s="70">
        <v>1E+30</v>
      </c>
      <c r="H85" s="70">
        <v>3.9035950602071511E-2</v>
      </c>
    </row>
    <row r="86" spans="2:8" outlineLevel="1" x14ac:dyDescent="0.25">
      <c r="B86" s="70" t="s">
        <v>377</v>
      </c>
      <c r="C86" s="70" t="s">
        <v>378</v>
      </c>
      <c r="D86" s="70">
        <v>0</v>
      </c>
      <c r="E86" s="70">
        <v>6.1377995333377733E-2</v>
      </c>
      <c r="F86" s="70">
        <v>0.12254999999999683</v>
      </c>
      <c r="G86" s="70">
        <v>1E+30</v>
      </c>
      <c r="H86" s="70">
        <v>6.1377995333377733E-2</v>
      </c>
    </row>
    <row r="87" spans="2:8" outlineLevel="1" x14ac:dyDescent="0.25">
      <c r="B87" s="70" t="s">
        <v>379</v>
      </c>
      <c r="C87" s="70" t="s">
        <v>380</v>
      </c>
      <c r="D87" s="70">
        <v>0</v>
      </c>
      <c r="E87" s="70">
        <v>9.2020749137982805E-2</v>
      </c>
      <c r="F87" s="70">
        <v>0.13089999999999691</v>
      </c>
      <c r="G87" s="70">
        <v>1E+30</v>
      </c>
      <c r="H87" s="70">
        <v>9.2020749137982805E-2</v>
      </c>
    </row>
    <row r="88" spans="2:8" outlineLevel="1" x14ac:dyDescent="0.25">
      <c r="B88" s="70" t="s">
        <v>381</v>
      </c>
      <c r="C88" s="70" t="s">
        <v>382</v>
      </c>
      <c r="D88" s="70">
        <v>0</v>
      </c>
      <c r="E88" s="70">
        <v>7.55364212438875E-2</v>
      </c>
      <c r="F88" s="70">
        <v>0.12839999999999918</v>
      </c>
      <c r="G88" s="70">
        <v>1E+30</v>
      </c>
      <c r="H88" s="70">
        <v>7.55364212438875E-2</v>
      </c>
    </row>
    <row r="89" spans="2:8" outlineLevel="1" x14ac:dyDescent="0.25">
      <c r="B89" s="70" t="s">
        <v>383</v>
      </c>
      <c r="C89" s="70" t="s">
        <v>384</v>
      </c>
      <c r="D89" s="70">
        <v>0</v>
      </c>
      <c r="E89" s="70">
        <v>5.9737055439572598E-2</v>
      </c>
      <c r="F89" s="70">
        <v>0.13230000000000075</v>
      </c>
      <c r="G89" s="70">
        <v>1E+30</v>
      </c>
      <c r="H89" s="70">
        <v>5.9737055439572598E-2</v>
      </c>
    </row>
    <row r="90" spans="2:8" outlineLevel="1" x14ac:dyDescent="0.25">
      <c r="B90" s="70" t="s">
        <v>385</v>
      </c>
      <c r="C90" s="70" t="s">
        <v>386</v>
      </c>
      <c r="D90" s="70">
        <v>0</v>
      </c>
      <c r="E90" s="70">
        <v>0.48758449968929274</v>
      </c>
      <c r="F90" s="70">
        <v>0.63029999999999831</v>
      </c>
      <c r="G90" s="70">
        <v>1E+30</v>
      </c>
      <c r="H90" s="70">
        <v>0.48758449968929274</v>
      </c>
    </row>
    <row r="91" spans="2:8" outlineLevel="1" x14ac:dyDescent="0.25">
      <c r="B91" s="70" t="s">
        <v>387</v>
      </c>
      <c r="C91" s="70" t="s">
        <v>388</v>
      </c>
      <c r="D91" s="70">
        <v>0</v>
      </c>
      <c r="E91" s="70">
        <v>0.1321527709005163</v>
      </c>
      <c r="F91" s="70">
        <v>0.31519000000000119</v>
      </c>
      <c r="G91" s="70">
        <v>1E+30</v>
      </c>
      <c r="H91" s="70">
        <v>0.1321527709005163</v>
      </c>
    </row>
    <row r="92" spans="2:8" outlineLevel="1" x14ac:dyDescent="0.25">
      <c r="B92" s="70" t="s">
        <v>389</v>
      </c>
      <c r="C92" s="70" t="s">
        <v>390</v>
      </c>
      <c r="D92" s="70">
        <v>0</v>
      </c>
      <c r="E92" s="70">
        <v>1.0660524455381071</v>
      </c>
      <c r="F92" s="70">
        <v>1.1229000000000013</v>
      </c>
      <c r="G92" s="70">
        <v>1E+30</v>
      </c>
      <c r="H92" s="70">
        <v>1.0660524455381071</v>
      </c>
    </row>
    <row r="93" spans="2:8" outlineLevel="1" x14ac:dyDescent="0.25">
      <c r="B93" s="70" t="s">
        <v>391</v>
      </c>
      <c r="C93" s="70" t="s">
        <v>392</v>
      </c>
      <c r="D93" s="70">
        <v>0</v>
      </c>
      <c r="E93" s="70">
        <v>0.97378152584332212</v>
      </c>
      <c r="F93" s="70">
        <v>1.0630000000000024</v>
      </c>
      <c r="G93" s="70">
        <v>1E+30</v>
      </c>
      <c r="H93" s="70">
        <v>0.97378152584332212</v>
      </c>
    </row>
    <row r="94" spans="2:8" ht="16.5" outlineLevel="1" thickBot="1" x14ac:dyDescent="0.3">
      <c r="B94" s="68" t="s">
        <v>393</v>
      </c>
      <c r="C94" s="68" t="s">
        <v>394</v>
      </c>
      <c r="D94" s="68">
        <v>0.42426296240969241</v>
      </c>
      <c r="E94" s="68">
        <v>0</v>
      </c>
      <c r="F94" s="68">
        <v>0.13579000000000008</v>
      </c>
      <c r="G94" s="68">
        <v>3.1911736416959581E-2</v>
      </c>
      <c r="H94" s="68">
        <v>1.9585041732307008E-2</v>
      </c>
    </row>
    <row r="95" spans="2:8" x14ac:dyDescent="0.25">
      <c r="B95" s="69"/>
      <c r="C95" s="69"/>
      <c r="D95" s="69"/>
      <c r="E95" s="69"/>
      <c r="F95" s="69"/>
      <c r="G95" s="69"/>
      <c r="H95" s="69"/>
    </row>
    <row r="97" spans="1:8" ht="16.5" thickBot="1" x14ac:dyDescent="0.3">
      <c r="A97" t="s">
        <v>224</v>
      </c>
    </row>
    <row r="98" spans="1:8" x14ac:dyDescent="0.25">
      <c r="B98" s="74"/>
      <c r="C98" s="74"/>
      <c r="D98" s="74" t="s">
        <v>428</v>
      </c>
      <c r="E98" s="74" t="s">
        <v>437</v>
      </c>
      <c r="F98" s="74" t="s">
        <v>439</v>
      </c>
      <c r="G98" s="74" t="s">
        <v>434</v>
      </c>
      <c r="H98" s="74" t="s">
        <v>434</v>
      </c>
    </row>
    <row r="99" spans="1:8" ht="16.5" thickBot="1" x14ac:dyDescent="0.3">
      <c r="B99" s="75" t="s">
        <v>221</v>
      </c>
      <c r="C99" s="75" t="s">
        <v>222</v>
      </c>
      <c r="D99" s="75" t="s">
        <v>429</v>
      </c>
      <c r="E99" s="75" t="s">
        <v>438</v>
      </c>
      <c r="F99" s="75" t="s">
        <v>440</v>
      </c>
      <c r="G99" s="75" t="s">
        <v>435</v>
      </c>
      <c r="H99" s="75" t="s">
        <v>436</v>
      </c>
    </row>
    <row r="100" spans="1:8" x14ac:dyDescent="0.25">
      <c r="B100" s="70" t="s">
        <v>395</v>
      </c>
      <c r="C100" s="70" t="s">
        <v>444</v>
      </c>
      <c r="D100" s="70">
        <v>1.0000000000000011</v>
      </c>
      <c r="E100" s="70">
        <v>0.31814541602884333</v>
      </c>
      <c r="F100" s="70">
        <v>1</v>
      </c>
      <c r="G100" s="70">
        <v>0.10543385304690074</v>
      </c>
      <c r="H100" s="70">
        <v>3.2765584269747877E-2</v>
      </c>
    </row>
    <row r="101" spans="1:8" x14ac:dyDescent="0.25">
      <c r="B101" s="70" t="s">
        <v>396</v>
      </c>
      <c r="C101" s="70" t="s">
        <v>445</v>
      </c>
      <c r="D101" s="70">
        <v>1.389388261484704</v>
      </c>
      <c r="E101" s="70">
        <v>0</v>
      </c>
      <c r="F101" s="70">
        <v>1</v>
      </c>
      <c r="G101" s="70">
        <v>0.38938826148470057</v>
      </c>
      <c r="H101" s="70">
        <v>1E+30</v>
      </c>
    </row>
    <row r="102" spans="1:8" x14ac:dyDescent="0.25">
      <c r="B102" s="70" t="s">
        <v>397</v>
      </c>
      <c r="C102" s="70" t="s">
        <v>446</v>
      </c>
      <c r="D102" s="70">
        <v>0.97630249055772089</v>
      </c>
      <c r="E102" s="70">
        <v>0</v>
      </c>
      <c r="F102" s="70">
        <v>1.2698</v>
      </c>
      <c r="G102" s="70">
        <v>1E+30</v>
      </c>
      <c r="H102" s="70">
        <v>0.29349750944227998</v>
      </c>
    </row>
    <row r="103" spans="1:8" x14ac:dyDescent="0.25">
      <c r="B103" s="70" t="s">
        <v>397</v>
      </c>
      <c r="C103" s="70" t="s">
        <v>446</v>
      </c>
      <c r="D103" s="70">
        <v>0.97630249055772089</v>
      </c>
      <c r="E103" s="70">
        <v>0</v>
      </c>
      <c r="F103" s="70">
        <v>0.73</v>
      </c>
      <c r="G103" s="70">
        <v>0.24630249055771913</v>
      </c>
      <c r="H103" s="70">
        <v>1E+30</v>
      </c>
    </row>
    <row r="104" spans="1:8" x14ac:dyDescent="0.25">
      <c r="B104" s="70" t="s">
        <v>398</v>
      </c>
      <c r="C104" s="70" t="s">
        <v>447</v>
      </c>
      <c r="D104" s="70">
        <v>1.0801238150079053</v>
      </c>
      <c r="E104" s="70">
        <v>0</v>
      </c>
      <c r="F104" s="70">
        <v>1.181</v>
      </c>
      <c r="G104" s="70">
        <v>1E+30</v>
      </c>
      <c r="H104" s="70">
        <v>0.1008761849920959</v>
      </c>
    </row>
    <row r="105" spans="1:8" x14ac:dyDescent="0.25">
      <c r="B105" s="70" t="s">
        <v>398</v>
      </c>
      <c r="C105" s="70" t="s">
        <v>447</v>
      </c>
      <c r="D105" s="70">
        <v>1.0801238150079053</v>
      </c>
      <c r="E105" s="70">
        <v>0</v>
      </c>
      <c r="F105" s="70">
        <v>0.81899999999999995</v>
      </c>
      <c r="G105" s="70">
        <v>0.26112381500790449</v>
      </c>
      <c r="H105" s="70">
        <v>1E+30</v>
      </c>
    </row>
    <row r="106" spans="1:8" x14ac:dyDescent="0.25">
      <c r="B106" s="73" t="s">
        <v>426</v>
      </c>
      <c r="C106" s="70"/>
      <c r="D106" s="70"/>
      <c r="E106" s="70"/>
      <c r="F106" s="70"/>
      <c r="G106" s="70"/>
      <c r="H106" s="70"/>
    </row>
    <row r="107" spans="1:8" outlineLevel="1" x14ac:dyDescent="0.25">
      <c r="B107" s="70" t="s">
        <v>399</v>
      </c>
      <c r="C107" s="70" t="s">
        <v>400</v>
      </c>
      <c r="D107" s="70">
        <v>2.1712792229053552</v>
      </c>
      <c r="E107" s="70">
        <v>0</v>
      </c>
      <c r="F107" s="70">
        <v>1</v>
      </c>
      <c r="G107" s="70">
        <v>1.1712792229053537</v>
      </c>
      <c r="H107" s="70">
        <v>1E+30</v>
      </c>
    </row>
    <row r="108" spans="1:8" outlineLevel="1" x14ac:dyDescent="0.25">
      <c r="B108" s="70" t="s">
        <v>401</v>
      </c>
      <c r="C108" s="70" t="s">
        <v>402</v>
      </c>
      <c r="D108" s="70">
        <v>1.0000000000000007</v>
      </c>
      <c r="E108" s="70">
        <v>8.4607848451885445E-2</v>
      </c>
      <c r="F108" s="70">
        <v>1</v>
      </c>
      <c r="G108" s="70">
        <v>1.7132133834129395</v>
      </c>
      <c r="H108" s="70">
        <v>0.25502008695756323</v>
      </c>
    </row>
    <row r="109" spans="1:8" outlineLevel="1" x14ac:dyDescent="0.25">
      <c r="B109" s="70" t="s">
        <v>403</v>
      </c>
      <c r="C109" s="70" t="s">
        <v>404</v>
      </c>
      <c r="D109" s="70">
        <v>1.0000000000000064</v>
      </c>
      <c r="E109" s="70">
        <v>0.46425081465321527</v>
      </c>
      <c r="F109" s="70">
        <v>1</v>
      </c>
      <c r="G109" s="70">
        <v>0.10360932119494382</v>
      </c>
      <c r="H109" s="70">
        <v>0.24424232758018777</v>
      </c>
    </row>
    <row r="110" spans="1:8" outlineLevel="1" x14ac:dyDescent="0.25">
      <c r="B110" s="70" t="s">
        <v>405</v>
      </c>
      <c r="C110" s="70" t="s">
        <v>406</v>
      </c>
      <c r="D110" s="70">
        <v>2.2750869311117929</v>
      </c>
      <c r="E110" s="70">
        <v>0</v>
      </c>
      <c r="F110" s="70">
        <v>1</v>
      </c>
      <c r="G110" s="70">
        <v>1.2750869311117932</v>
      </c>
      <c r="H110" s="70">
        <v>1E+30</v>
      </c>
    </row>
    <row r="111" spans="1:8" outlineLevel="1" x14ac:dyDescent="0.25">
      <c r="B111" s="70" t="s">
        <v>407</v>
      </c>
      <c r="C111" s="70" t="s">
        <v>408</v>
      </c>
      <c r="D111" s="70">
        <v>1.0000000000000016</v>
      </c>
      <c r="E111" s="70">
        <v>0.29914153430849344</v>
      </c>
      <c r="F111" s="70">
        <v>1</v>
      </c>
      <c r="G111" s="70">
        <v>0.78688131560543528</v>
      </c>
      <c r="H111" s="70">
        <v>0.40250427686740164</v>
      </c>
    </row>
    <row r="112" spans="1:8" outlineLevel="1" x14ac:dyDescent="0.25">
      <c r="B112" s="70" t="s">
        <v>409</v>
      </c>
      <c r="C112" s="70" t="s">
        <v>448</v>
      </c>
      <c r="D112" s="70">
        <v>10.000000000000036</v>
      </c>
      <c r="E112" s="70">
        <v>0</v>
      </c>
      <c r="F112" s="70">
        <v>1</v>
      </c>
      <c r="G112" s="70">
        <v>9.0000000000000036</v>
      </c>
      <c r="H112" s="70">
        <v>1E+30</v>
      </c>
    </row>
    <row r="113" spans="2:11" outlineLevel="1" x14ac:dyDescent="0.25">
      <c r="B113" s="70" t="s">
        <v>410</v>
      </c>
      <c r="C113" s="70" t="s">
        <v>449</v>
      </c>
      <c r="D113" s="70">
        <v>2.5152746868632114</v>
      </c>
      <c r="E113" s="70">
        <v>0</v>
      </c>
      <c r="F113" s="70">
        <v>1</v>
      </c>
      <c r="G113" s="70">
        <v>1.515274686863209</v>
      </c>
      <c r="H113" s="70">
        <v>1E+30</v>
      </c>
    </row>
    <row r="114" spans="2:11" outlineLevel="1" x14ac:dyDescent="0.25">
      <c r="B114" s="70" t="s">
        <v>411</v>
      </c>
      <c r="C114" s="70" t="s">
        <v>450</v>
      </c>
      <c r="D114" s="70">
        <v>2.4748542642139402</v>
      </c>
      <c r="E114" s="70">
        <v>0</v>
      </c>
      <c r="F114" s="70">
        <v>1</v>
      </c>
      <c r="G114" s="70">
        <v>1.4748542642139426</v>
      </c>
      <c r="H114" s="70">
        <v>1E+30</v>
      </c>
    </row>
    <row r="115" spans="2:11" outlineLevel="1" x14ac:dyDescent="0.25">
      <c r="B115" s="70" t="s">
        <v>412</v>
      </c>
      <c r="C115" s="70" t="s">
        <v>413</v>
      </c>
      <c r="D115" s="70">
        <v>2.5000000000000049</v>
      </c>
      <c r="E115" s="70">
        <v>0</v>
      </c>
      <c r="F115" s="70">
        <v>1</v>
      </c>
      <c r="G115" s="70">
        <v>1.5</v>
      </c>
      <c r="H115" s="70">
        <v>1E+30</v>
      </c>
    </row>
    <row r="116" spans="2:11" outlineLevel="1" x14ac:dyDescent="0.25">
      <c r="B116" s="70" t="s">
        <v>414</v>
      </c>
      <c r="C116" s="70" t="s">
        <v>415</v>
      </c>
      <c r="D116" s="70">
        <v>1.6826812594264298</v>
      </c>
      <c r="E116" s="70">
        <v>0</v>
      </c>
      <c r="F116" s="70">
        <v>1</v>
      </c>
      <c r="G116" s="70">
        <v>0.68268125942642655</v>
      </c>
      <c r="H116" s="70">
        <v>1E+30</v>
      </c>
    </row>
    <row r="117" spans="2:11" outlineLevel="1" x14ac:dyDescent="0.25">
      <c r="B117" s="70" t="s">
        <v>416</v>
      </c>
      <c r="C117" s="70" t="s">
        <v>417</v>
      </c>
      <c r="D117" s="70">
        <v>1.8663615836018717</v>
      </c>
      <c r="E117" s="70">
        <v>0</v>
      </c>
      <c r="F117" s="70">
        <v>1</v>
      </c>
      <c r="G117" s="70">
        <v>0.86636158360187066</v>
      </c>
      <c r="H117" s="70">
        <v>1E+30</v>
      </c>
    </row>
    <row r="118" spans="2:11" outlineLevel="1" x14ac:dyDescent="0.25">
      <c r="B118" s="70" t="s">
        <v>418</v>
      </c>
      <c r="C118" s="70" t="s">
        <v>451</v>
      </c>
      <c r="D118" s="70">
        <v>0.99999999999999922</v>
      </c>
      <c r="E118" s="70">
        <v>0.86753815342092355</v>
      </c>
      <c r="F118" s="70">
        <v>1</v>
      </c>
      <c r="G118" s="70">
        <v>4.2742233036833326E-2</v>
      </c>
      <c r="H118" s="70">
        <v>3.3458323035724984E-2</v>
      </c>
    </row>
    <row r="119" spans="2:11" outlineLevel="1" x14ac:dyDescent="0.25">
      <c r="B119" s="70" t="s">
        <v>419</v>
      </c>
      <c r="C119" s="70" t="s">
        <v>452</v>
      </c>
      <c r="D119" s="70">
        <v>1.7019313338763782</v>
      </c>
      <c r="E119" s="70">
        <v>0</v>
      </c>
      <c r="F119" s="70">
        <v>1</v>
      </c>
      <c r="G119" s="70">
        <v>0.70193133387637485</v>
      </c>
      <c r="H119" s="70">
        <v>1E+30</v>
      </c>
    </row>
    <row r="120" spans="2:11" outlineLevel="1" x14ac:dyDescent="0.25">
      <c r="B120" s="70" t="s">
        <v>420</v>
      </c>
      <c r="C120" s="70" t="s">
        <v>453</v>
      </c>
      <c r="D120" s="70">
        <v>1.0000000000000002</v>
      </c>
      <c r="E120" s="70">
        <v>0.86542581890263026</v>
      </c>
      <c r="F120" s="70">
        <v>1</v>
      </c>
      <c r="G120" s="70">
        <v>7.4380912982568256E-2</v>
      </c>
      <c r="H120" s="70">
        <v>0.30612950194261157</v>
      </c>
    </row>
    <row r="121" spans="2:11" outlineLevel="1" x14ac:dyDescent="0.25">
      <c r="B121" s="70" t="s">
        <v>421</v>
      </c>
      <c r="C121" s="70" t="s">
        <v>422</v>
      </c>
      <c r="D121" s="70">
        <v>1.3461720014870477</v>
      </c>
      <c r="E121" s="70">
        <v>0</v>
      </c>
      <c r="F121" s="70">
        <v>1</v>
      </c>
      <c r="G121" s="70">
        <v>0.34617200148704569</v>
      </c>
      <c r="H121" s="70">
        <v>1E+30</v>
      </c>
    </row>
    <row r="122" spans="2:11" outlineLevel="1" x14ac:dyDescent="0.25">
      <c r="B122" s="70" t="s">
        <v>423</v>
      </c>
      <c r="C122" s="70" t="s">
        <v>424</v>
      </c>
      <c r="D122" s="70">
        <v>1.3329479457918882</v>
      </c>
      <c r="E122" s="70">
        <v>0</v>
      </c>
      <c r="F122" s="70">
        <v>1</v>
      </c>
      <c r="G122" s="70">
        <v>0.33294794579188558</v>
      </c>
      <c r="H122" s="70">
        <v>1E+30</v>
      </c>
    </row>
    <row r="123" spans="2:11" x14ac:dyDescent="0.25">
      <c r="B123" s="70"/>
      <c r="C123" s="70"/>
      <c r="D123" s="70"/>
      <c r="E123" s="70"/>
      <c r="F123" s="70"/>
      <c r="G123" s="70"/>
      <c r="H123" s="70"/>
    </row>
    <row r="124" spans="2:11" x14ac:dyDescent="0.25">
      <c r="B124" s="70" t="s">
        <v>409</v>
      </c>
      <c r="C124" s="70" t="s">
        <v>448</v>
      </c>
      <c r="D124" s="70">
        <v>10.000000000000036</v>
      </c>
      <c r="E124" s="70">
        <v>-8.3295023884354998E-3</v>
      </c>
      <c r="F124" s="70">
        <v>10</v>
      </c>
      <c r="G124" s="70">
        <v>2.7057390498620082</v>
      </c>
      <c r="H124" s="70">
        <v>1.7009071116744581</v>
      </c>
    </row>
    <row r="125" spans="2:11" x14ac:dyDescent="0.25">
      <c r="B125" s="70" t="s">
        <v>412</v>
      </c>
      <c r="C125" s="70" t="s">
        <v>413</v>
      </c>
      <c r="D125" s="70">
        <v>2.5000000000000049</v>
      </c>
      <c r="E125" s="70">
        <v>-4.3177320226599383E-2</v>
      </c>
      <c r="F125" s="70">
        <v>2.5</v>
      </c>
      <c r="G125" s="70">
        <v>0.1924438056984171</v>
      </c>
      <c r="H125" s="70">
        <v>0.91418409942564272</v>
      </c>
    </row>
    <row r="126" spans="2:11" ht="16.5" thickBot="1" x14ac:dyDescent="0.3">
      <c r="B126" s="68" t="s">
        <v>421</v>
      </c>
      <c r="C126" s="68" t="s">
        <v>422</v>
      </c>
      <c r="D126" s="68">
        <v>1.3461720014870477</v>
      </c>
      <c r="E126" s="68">
        <v>0</v>
      </c>
      <c r="F126" s="68">
        <v>1.53</v>
      </c>
      <c r="G126" s="68">
        <v>1E+30</v>
      </c>
      <c r="H126" s="68">
        <v>0.18382799851295184</v>
      </c>
    </row>
    <row r="128" spans="2:11" x14ac:dyDescent="0.25">
      <c r="E128" s="76"/>
      <c r="F128" s="76"/>
      <c r="G128" s="76"/>
      <c r="H128" s="76"/>
      <c r="I128" s="76"/>
      <c r="J128" s="76"/>
      <c r="K128" s="76"/>
    </row>
    <row r="129" spans="5:11" x14ac:dyDescent="0.25">
      <c r="E129" s="76"/>
      <c r="F129" s="76"/>
      <c r="G129" s="76"/>
      <c r="H129" s="76"/>
      <c r="I129" s="76"/>
      <c r="J129" s="76"/>
      <c r="K129" s="76"/>
    </row>
    <row r="130" spans="5:11" x14ac:dyDescent="0.25">
      <c r="E130" s="77"/>
      <c r="F130" s="77"/>
      <c r="G130" s="77"/>
      <c r="H130" s="77"/>
      <c r="I130" s="77"/>
      <c r="J130" s="77"/>
      <c r="K130" s="76"/>
    </row>
    <row r="131" spans="5:11" x14ac:dyDescent="0.25">
      <c r="E131" s="76"/>
      <c r="F131" s="76"/>
      <c r="G131" s="76"/>
      <c r="H131" s="76"/>
      <c r="I131" s="76"/>
      <c r="J131" s="76"/>
      <c r="K131" s="76"/>
    </row>
    <row r="132" spans="5:11" x14ac:dyDescent="0.25">
      <c r="E132" s="76"/>
      <c r="F132" s="76"/>
      <c r="G132" s="76"/>
      <c r="H132" s="76"/>
      <c r="I132" s="76"/>
      <c r="J132" s="76"/>
      <c r="K132" s="76"/>
    </row>
    <row r="133" spans="5:11" x14ac:dyDescent="0.25">
      <c r="E133" s="76"/>
      <c r="F133" s="76"/>
      <c r="G133" s="76"/>
      <c r="H133" s="76"/>
      <c r="I133" s="76"/>
      <c r="J133" s="76"/>
      <c r="K133" s="76"/>
    </row>
  </sheetData>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H125"/>
  <sheetViews>
    <sheetView showGridLines="0" topLeftCell="A97" workbookViewId="0">
      <selection activeCell="C121" sqref="C121"/>
    </sheetView>
  </sheetViews>
  <sheetFormatPr defaultColWidth="11" defaultRowHeight="15.75" outlineLevelRow="1" x14ac:dyDescent="0.25"/>
  <cols>
    <col min="1" max="1" width="2.375" customWidth="1"/>
    <col min="2" max="2" width="6.875" bestFit="1" customWidth="1"/>
    <col min="3" max="3" width="82.625" bestFit="1" customWidth="1"/>
    <col min="4" max="4" width="12.125" bestFit="1" customWidth="1"/>
    <col min="5" max="5" width="12.625" bestFit="1" customWidth="1"/>
    <col min="6" max="6" width="10" bestFit="1" customWidth="1"/>
    <col min="7" max="8" width="12.125" bestFit="1" customWidth="1"/>
  </cols>
  <sheetData>
    <row r="1" spans="1:8" x14ac:dyDescent="0.25">
      <c r="A1" s="66" t="s">
        <v>427</v>
      </c>
    </row>
    <row r="2" spans="1:8" x14ac:dyDescent="0.25">
      <c r="A2" s="66" t="s">
        <v>454</v>
      </c>
    </row>
    <row r="3" spans="1:8" x14ac:dyDescent="0.25">
      <c r="A3" s="66" t="s">
        <v>455</v>
      </c>
    </row>
    <row r="6" spans="1:8" ht="16.5" thickBot="1" x14ac:dyDescent="0.3">
      <c r="A6" t="s">
        <v>223</v>
      </c>
    </row>
    <row r="7" spans="1:8" x14ac:dyDescent="0.25">
      <c r="B7" s="74"/>
      <c r="C7" s="74"/>
      <c r="D7" s="74" t="s">
        <v>428</v>
      </c>
      <c r="E7" s="74" t="s">
        <v>430</v>
      </c>
      <c r="F7" s="74" t="s">
        <v>432</v>
      </c>
      <c r="G7" s="74" t="s">
        <v>434</v>
      </c>
      <c r="H7" s="74" t="s">
        <v>434</v>
      </c>
    </row>
    <row r="8" spans="1:8" ht="16.5" thickBot="1" x14ac:dyDescent="0.3">
      <c r="B8" s="75" t="s">
        <v>221</v>
      </c>
      <c r="C8" s="75" t="s">
        <v>222</v>
      </c>
      <c r="D8" s="75" t="s">
        <v>429</v>
      </c>
      <c r="E8" s="75" t="s">
        <v>431</v>
      </c>
      <c r="F8" s="75" t="s">
        <v>433</v>
      </c>
      <c r="G8" s="75" t="s">
        <v>435</v>
      </c>
      <c r="H8" s="75" t="s">
        <v>436</v>
      </c>
    </row>
    <row r="9" spans="1:8" x14ac:dyDescent="0.25">
      <c r="B9" s="72" t="s">
        <v>425</v>
      </c>
      <c r="C9" s="71"/>
      <c r="D9" s="71"/>
      <c r="E9" s="71"/>
      <c r="F9" s="71"/>
      <c r="G9" s="71"/>
      <c r="H9" s="71"/>
    </row>
    <row r="10" spans="1:8" outlineLevel="1" x14ac:dyDescent="0.25">
      <c r="B10" s="70" t="s">
        <v>225</v>
      </c>
      <c r="C10" s="70" t="s">
        <v>226</v>
      </c>
      <c r="D10" s="70">
        <v>0</v>
      </c>
      <c r="E10" s="70">
        <v>0.87534758776011246</v>
      </c>
      <c r="F10" s="70">
        <v>1.1189</v>
      </c>
      <c r="G10" s="70">
        <v>1E+30</v>
      </c>
      <c r="H10" s="70">
        <v>0.87534758776011246</v>
      </c>
    </row>
    <row r="11" spans="1:8" outlineLevel="1" x14ac:dyDescent="0.25">
      <c r="B11" s="70" t="s">
        <v>227</v>
      </c>
      <c r="C11" s="70" t="s">
        <v>228</v>
      </c>
      <c r="D11" s="70">
        <v>0</v>
      </c>
      <c r="E11" s="70">
        <v>0.37534041004289159</v>
      </c>
      <c r="F11" s="70">
        <v>0.54600000000000004</v>
      </c>
      <c r="G11" s="70">
        <v>1E+30</v>
      </c>
      <c r="H11" s="70">
        <v>0.37534041004289159</v>
      </c>
    </row>
    <row r="12" spans="1:8" outlineLevel="1" x14ac:dyDescent="0.25">
      <c r="B12" s="70" t="s">
        <v>229</v>
      </c>
      <c r="C12" s="70" t="s">
        <v>230</v>
      </c>
      <c r="D12" s="70">
        <v>0</v>
      </c>
      <c r="E12" s="70">
        <v>1.1585677591411985</v>
      </c>
      <c r="F12" s="70">
        <v>1.49</v>
      </c>
      <c r="G12" s="70">
        <v>1E+30</v>
      </c>
      <c r="H12" s="70">
        <v>1.1585677591411985</v>
      </c>
    </row>
    <row r="13" spans="1:8" outlineLevel="1" x14ac:dyDescent="0.25">
      <c r="B13" s="70" t="s">
        <v>231</v>
      </c>
      <c r="C13" s="70" t="s">
        <v>232</v>
      </c>
      <c r="D13" s="70">
        <v>0</v>
      </c>
      <c r="E13" s="70">
        <v>0.10155603262142773</v>
      </c>
      <c r="F13" s="70">
        <v>0.14970000000000017</v>
      </c>
      <c r="G13" s="70">
        <v>1E+30</v>
      </c>
      <c r="H13" s="70">
        <v>0.10155603262142773</v>
      </c>
    </row>
    <row r="14" spans="1:8" outlineLevel="1" x14ac:dyDescent="0.25">
      <c r="B14" s="70" t="s">
        <v>233</v>
      </c>
      <c r="C14" s="70" t="s">
        <v>234</v>
      </c>
      <c r="D14" s="70">
        <v>0</v>
      </c>
      <c r="E14" s="70">
        <v>5.4765019124682249E-2</v>
      </c>
      <c r="F14" s="70">
        <v>8.6699999999999999E-2</v>
      </c>
      <c r="G14" s="70">
        <v>1E+30</v>
      </c>
      <c r="H14" s="70">
        <v>5.4765019124682249E-2</v>
      </c>
    </row>
    <row r="15" spans="1:8" outlineLevel="1" x14ac:dyDescent="0.25">
      <c r="B15" s="70" t="s">
        <v>235</v>
      </c>
      <c r="C15" s="70" t="s">
        <v>236</v>
      </c>
      <c r="D15" s="70">
        <v>0</v>
      </c>
      <c r="E15" s="70">
        <v>0.90871559411031455</v>
      </c>
      <c r="F15" s="70">
        <v>1.0777999999999999</v>
      </c>
      <c r="G15" s="70">
        <v>1E+30</v>
      </c>
      <c r="H15" s="70">
        <v>0.90871559411031455</v>
      </c>
    </row>
    <row r="16" spans="1:8" outlineLevel="1" x14ac:dyDescent="0.25">
      <c r="B16" s="70" t="s">
        <v>237</v>
      </c>
      <c r="C16" s="70" t="s">
        <v>238</v>
      </c>
      <c r="D16" s="70">
        <v>0</v>
      </c>
      <c r="E16" s="70">
        <v>0.29540939382997256</v>
      </c>
      <c r="F16" s="70">
        <v>0.54</v>
      </c>
      <c r="G16" s="70">
        <v>1E+30</v>
      </c>
      <c r="H16" s="70">
        <v>0.29540939382997256</v>
      </c>
    </row>
    <row r="17" spans="2:8" outlineLevel="1" x14ac:dyDescent="0.25">
      <c r="B17" s="70" t="s">
        <v>239</v>
      </c>
      <c r="C17" s="70" t="s">
        <v>240</v>
      </c>
      <c r="D17" s="70">
        <v>0</v>
      </c>
      <c r="E17" s="70">
        <v>0.23394254259691025</v>
      </c>
      <c r="F17" s="70">
        <v>0.39799999999999969</v>
      </c>
      <c r="G17" s="70">
        <v>1E+30</v>
      </c>
      <c r="H17" s="70">
        <v>0.23394254259691025</v>
      </c>
    </row>
    <row r="18" spans="2:8" outlineLevel="1" x14ac:dyDescent="0.25">
      <c r="B18" s="70" t="s">
        <v>241</v>
      </c>
      <c r="C18" s="70" t="s">
        <v>242</v>
      </c>
      <c r="D18" s="70">
        <v>0</v>
      </c>
      <c r="E18" s="70">
        <v>0.49938555779725657</v>
      </c>
      <c r="F18" s="70">
        <v>1.1437799999999996</v>
      </c>
      <c r="G18" s="70">
        <v>1E+30</v>
      </c>
      <c r="H18" s="70">
        <v>0.49938555779725657</v>
      </c>
    </row>
    <row r="19" spans="2:8" outlineLevel="1" x14ac:dyDescent="0.25">
      <c r="B19" s="70" t="s">
        <v>243</v>
      </c>
      <c r="C19" s="70" t="s">
        <v>244</v>
      </c>
      <c r="D19" s="70">
        <v>0.12553327094596256</v>
      </c>
      <c r="E19" s="70">
        <v>0</v>
      </c>
      <c r="F19" s="70">
        <v>0.25760000000000005</v>
      </c>
      <c r="G19" s="70">
        <v>3.3876737847789197E-2</v>
      </c>
      <c r="H19" s="70">
        <v>9.0295982636697705E-2</v>
      </c>
    </row>
    <row r="20" spans="2:8" outlineLevel="1" x14ac:dyDescent="0.25">
      <c r="B20" s="70" t="s">
        <v>245</v>
      </c>
      <c r="C20" s="70" t="s">
        <v>246</v>
      </c>
      <c r="D20" s="70">
        <v>0</v>
      </c>
      <c r="E20" s="70">
        <v>0.14713585020521755</v>
      </c>
      <c r="F20" s="70">
        <v>0.20600000000000041</v>
      </c>
      <c r="G20" s="70">
        <v>1E+30</v>
      </c>
      <c r="H20" s="70">
        <v>0.14713585020521755</v>
      </c>
    </row>
    <row r="21" spans="2:8" outlineLevel="1" x14ac:dyDescent="0.25">
      <c r="B21" s="70" t="s">
        <v>247</v>
      </c>
      <c r="C21" s="70" t="s">
        <v>248</v>
      </c>
      <c r="D21" s="70">
        <v>0</v>
      </c>
      <c r="E21" s="70">
        <v>4.2121874113074137E-2</v>
      </c>
      <c r="F21" s="70">
        <v>0.13676499999999958</v>
      </c>
      <c r="G21" s="70">
        <v>1E+30</v>
      </c>
      <c r="H21" s="70">
        <v>4.2121874113074137E-2</v>
      </c>
    </row>
    <row r="22" spans="2:8" outlineLevel="1" x14ac:dyDescent="0.25">
      <c r="B22" s="70" t="s">
        <v>249</v>
      </c>
      <c r="C22" s="70" t="s">
        <v>250</v>
      </c>
      <c r="D22" s="70">
        <v>0</v>
      </c>
      <c r="E22" s="70">
        <v>8.7681609258956711E-2</v>
      </c>
      <c r="F22" s="70">
        <v>0.15749999999999975</v>
      </c>
      <c r="G22" s="70">
        <v>1E+30</v>
      </c>
      <c r="H22" s="70">
        <v>8.7681609258956711E-2</v>
      </c>
    </row>
    <row r="23" spans="2:8" outlineLevel="1" x14ac:dyDescent="0.25">
      <c r="B23" s="70" t="s">
        <v>251</v>
      </c>
      <c r="C23" s="70" t="s">
        <v>252</v>
      </c>
      <c r="D23" s="70">
        <v>0</v>
      </c>
      <c r="E23" s="70">
        <v>7.4780127343152952E-2</v>
      </c>
      <c r="F23" s="70">
        <v>0.16708000000000034</v>
      </c>
      <c r="G23" s="70">
        <v>1E+30</v>
      </c>
      <c r="H23" s="70">
        <v>7.4780127343152952E-2</v>
      </c>
    </row>
    <row r="24" spans="2:8" outlineLevel="1" x14ac:dyDescent="0.25">
      <c r="B24" s="70" t="s">
        <v>253</v>
      </c>
      <c r="C24" s="70" t="s">
        <v>254</v>
      </c>
      <c r="D24" s="70">
        <v>1.7857614254208032</v>
      </c>
      <c r="E24" s="70">
        <v>0</v>
      </c>
      <c r="F24" s="70">
        <v>0.17060000000000031</v>
      </c>
      <c r="G24" s="70">
        <v>1.8860828995526272E-2</v>
      </c>
      <c r="H24" s="70">
        <v>9.0916688738272855E-3</v>
      </c>
    </row>
    <row r="25" spans="2:8" outlineLevel="1" x14ac:dyDescent="0.25">
      <c r="B25" s="70" t="s">
        <v>255</v>
      </c>
      <c r="C25" s="70" t="s">
        <v>256</v>
      </c>
      <c r="D25" s="70">
        <v>1.2737375327963318</v>
      </c>
      <c r="E25" s="70">
        <v>0</v>
      </c>
      <c r="F25" s="70">
        <v>0.15168900000000018</v>
      </c>
      <c r="G25" s="70">
        <v>7.9963192316758452E-3</v>
      </c>
      <c r="H25" s="70">
        <v>1.5032747732779423E-2</v>
      </c>
    </row>
    <row r="26" spans="2:8" outlineLevel="1" x14ac:dyDescent="0.25">
      <c r="B26" s="70" t="s">
        <v>257</v>
      </c>
      <c r="C26" s="70" t="s">
        <v>258</v>
      </c>
      <c r="D26" s="70">
        <v>0</v>
      </c>
      <c r="E26" s="70">
        <v>0.1989025138298485</v>
      </c>
      <c r="F26" s="70">
        <v>0.32220000000000049</v>
      </c>
      <c r="G26" s="70">
        <v>1E+30</v>
      </c>
      <c r="H26" s="70">
        <v>0.1989025138298485</v>
      </c>
    </row>
    <row r="27" spans="2:8" outlineLevel="1" x14ac:dyDescent="0.25">
      <c r="B27" s="70" t="s">
        <v>259</v>
      </c>
      <c r="C27" s="70" t="s">
        <v>260</v>
      </c>
      <c r="D27" s="70">
        <v>4.0953935194972804</v>
      </c>
      <c r="E27" s="70">
        <v>0</v>
      </c>
      <c r="F27" s="70">
        <v>0.18687000000000076</v>
      </c>
      <c r="G27" s="70">
        <v>1.409964710052326E-2</v>
      </c>
      <c r="H27" s="70">
        <v>2.7335134503545588E-2</v>
      </c>
    </row>
    <row r="28" spans="2:8" outlineLevel="1" x14ac:dyDescent="0.25">
      <c r="B28" s="70" t="s">
        <v>261</v>
      </c>
      <c r="C28" s="70" t="s">
        <v>262</v>
      </c>
      <c r="D28" s="70">
        <v>0</v>
      </c>
      <c r="E28" s="70">
        <v>0.5152336460271858</v>
      </c>
      <c r="F28" s="70">
        <v>0.59999999999999964</v>
      </c>
      <c r="G28" s="70">
        <v>1E+30</v>
      </c>
      <c r="H28" s="70">
        <v>0.5152336460271858</v>
      </c>
    </row>
    <row r="29" spans="2:8" outlineLevel="1" x14ac:dyDescent="0.25">
      <c r="B29" s="70" t="s">
        <v>263</v>
      </c>
      <c r="C29" s="70" t="s">
        <v>264</v>
      </c>
      <c r="D29" s="70">
        <v>0</v>
      </c>
      <c r="E29" s="70">
        <v>0.59773899390079432</v>
      </c>
      <c r="F29" s="70">
        <v>0.78180000000000049</v>
      </c>
      <c r="G29" s="70">
        <v>1E+30</v>
      </c>
      <c r="H29" s="70">
        <v>0.59773899390079432</v>
      </c>
    </row>
    <row r="30" spans="2:8" outlineLevel="1" x14ac:dyDescent="0.25">
      <c r="B30" s="70" t="s">
        <v>265</v>
      </c>
      <c r="C30" s="70" t="s">
        <v>266</v>
      </c>
      <c r="D30" s="70">
        <v>1.66601722572679</v>
      </c>
      <c r="E30" s="70">
        <v>0</v>
      </c>
      <c r="F30" s="70">
        <v>0.30400000000000027</v>
      </c>
      <c r="G30" s="70">
        <v>7.8083638693414323E-2</v>
      </c>
      <c r="H30" s="70">
        <v>5.1362564741143098E-2</v>
      </c>
    </row>
    <row r="31" spans="2:8" outlineLevel="1" x14ac:dyDescent="0.25">
      <c r="B31" s="70" t="s">
        <v>267</v>
      </c>
      <c r="C31" s="70" t="s">
        <v>268</v>
      </c>
      <c r="D31" s="70">
        <v>0</v>
      </c>
      <c r="E31" s="70">
        <v>1.8233798969151567E-2</v>
      </c>
      <c r="F31" s="70">
        <v>0.31799999999999962</v>
      </c>
      <c r="G31" s="70">
        <v>1E+30</v>
      </c>
      <c r="H31" s="70">
        <v>1.8233798969151567E-2</v>
      </c>
    </row>
    <row r="32" spans="2:8" outlineLevel="1" x14ac:dyDescent="0.25">
      <c r="B32" s="70" t="s">
        <v>269</v>
      </c>
      <c r="C32" s="70" t="s">
        <v>270</v>
      </c>
      <c r="D32" s="70">
        <v>0</v>
      </c>
      <c r="E32" s="70">
        <v>0.75294678663342318</v>
      </c>
      <c r="F32" s="70">
        <v>0.84999999999999964</v>
      </c>
      <c r="G32" s="70">
        <v>1E+30</v>
      </c>
      <c r="H32" s="70">
        <v>0.75294678663342318</v>
      </c>
    </row>
    <row r="33" spans="2:8" outlineLevel="1" x14ac:dyDescent="0.25">
      <c r="B33" s="70" t="s">
        <v>271</v>
      </c>
      <c r="C33" s="70" t="s">
        <v>272</v>
      </c>
      <c r="D33" s="70">
        <v>0</v>
      </c>
      <c r="E33" s="70">
        <v>0.13609076298574857</v>
      </c>
      <c r="F33" s="70">
        <v>0.32099999999999973</v>
      </c>
      <c r="G33" s="70">
        <v>1E+30</v>
      </c>
      <c r="H33" s="70">
        <v>0.13609076298574857</v>
      </c>
    </row>
    <row r="34" spans="2:8" outlineLevel="1" x14ac:dyDescent="0.25">
      <c r="B34" s="70" t="s">
        <v>273</v>
      </c>
      <c r="C34" s="70" t="s">
        <v>274</v>
      </c>
      <c r="D34" s="70">
        <v>0</v>
      </c>
      <c r="E34" s="70">
        <v>2.0243186228959636E-2</v>
      </c>
      <c r="F34" s="70">
        <v>0.18679999999999986</v>
      </c>
      <c r="G34" s="70">
        <v>1E+30</v>
      </c>
      <c r="H34" s="70">
        <v>2.0243186228959636E-2</v>
      </c>
    </row>
    <row r="35" spans="2:8" outlineLevel="1" x14ac:dyDescent="0.25">
      <c r="B35" s="70" t="s">
        <v>275</v>
      </c>
      <c r="C35" s="70" t="s">
        <v>276</v>
      </c>
      <c r="D35" s="70">
        <v>0</v>
      </c>
      <c r="E35" s="70">
        <v>1.2879046391463249E-2</v>
      </c>
      <c r="F35" s="70">
        <v>0.18679999999999986</v>
      </c>
      <c r="G35" s="70">
        <v>1E+30</v>
      </c>
      <c r="H35" s="70">
        <v>1.2879046391463249E-2</v>
      </c>
    </row>
    <row r="36" spans="2:8" outlineLevel="1" x14ac:dyDescent="0.25">
      <c r="B36" s="70" t="s">
        <v>277</v>
      </c>
      <c r="C36" s="70" t="s">
        <v>278</v>
      </c>
      <c r="D36" s="70">
        <v>0</v>
      </c>
      <c r="E36" s="70">
        <v>2.7473825442027953E-2</v>
      </c>
      <c r="F36" s="70">
        <v>0.18679999999999986</v>
      </c>
      <c r="G36" s="70">
        <v>1E+30</v>
      </c>
      <c r="H36" s="70">
        <v>2.7473825442027953E-2</v>
      </c>
    </row>
    <row r="37" spans="2:8" outlineLevel="1" x14ac:dyDescent="0.25">
      <c r="B37" s="70" t="s">
        <v>279</v>
      </c>
      <c r="C37" s="70" t="s">
        <v>280</v>
      </c>
      <c r="D37" s="70">
        <v>0</v>
      </c>
      <c r="E37" s="70">
        <v>0.28300916843154844</v>
      </c>
      <c r="F37" s="70">
        <v>0.43599999999999994</v>
      </c>
      <c r="G37" s="70">
        <v>1E+30</v>
      </c>
      <c r="H37" s="70">
        <v>0.28300916843154844</v>
      </c>
    </row>
    <row r="38" spans="2:8" outlineLevel="1" x14ac:dyDescent="0.25">
      <c r="B38" s="70" t="s">
        <v>281</v>
      </c>
      <c r="C38" s="70" t="s">
        <v>282</v>
      </c>
      <c r="D38" s="70">
        <v>0</v>
      </c>
      <c r="E38" s="70">
        <v>0.30469311516533742</v>
      </c>
      <c r="F38" s="70">
        <v>0.43599999999999994</v>
      </c>
      <c r="G38" s="70">
        <v>1E+30</v>
      </c>
      <c r="H38" s="70">
        <v>0.30469311516533742</v>
      </c>
    </row>
    <row r="39" spans="2:8" outlineLevel="1" x14ac:dyDescent="0.25">
      <c r="B39" s="70" t="s">
        <v>283</v>
      </c>
      <c r="C39" s="70" t="s">
        <v>284</v>
      </c>
      <c r="D39" s="70">
        <v>0</v>
      </c>
      <c r="E39" s="70">
        <v>0.38308844481191506</v>
      </c>
      <c r="F39" s="70">
        <v>0.46124999999999972</v>
      </c>
      <c r="G39" s="70">
        <v>1E+30</v>
      </c>
      <c r="H39" s="70">
        <v>0.38308844481191506</v>
      </c>
    </row>
    <row r="40" spans="2:8" outlineLevel="1" x14ac:dyDescent="0.25">
      <c r="B40" s="70" t="s">
        <v>285</v>
      </c>
      <c r="C40" s="70" t="s">
        <v>286</v>
      </c>
      <c r="D40" s="70">
        <v>0</v>
      </c>
      <c r="E40" s="70">
        <v>0.81132681782020799</v>
      </c>
      <c r="F40" s="70">
        <v>1.0999999999999996</v>
      </c>
      <c r="G40" s="70">
        <v>1E+30</v>
      </c>
      <c r="H40" s="70">
        <v>0.81132681782020799</v>
      </c>
    </row>
    <row r="41" spans="2:8" outlineLevel="1" x14ac:dyDescent="0.25">
      <c r="B41" s="70" t="s">
        <v>287</v>
      </c>
      <c r="C41" s="70" t="s">
        <v>288</v>
      </c>
      <c r="D41" s="70">
        <v>0</v>
      </c>
      <c r="E41" s="70">
        <v>0.58757448292756198</v>
      </c>
      <c r="F41" s="70">
        <v>0.80000000000000071</v>
      </c>
      <c r="G41" s="70">
        <v>1E+30</v>
      </c>
      <c r="H41" s="70">
        <v>0.58757448292756198</v>
      </c>
    </row>
    <row r="42" spans="2:8" outlineLevel="1" x14ac:dyDescent="0.25">
      <c r="B42" s="70" t="s">
        <v>289</v>
      </c>
      <c r="C42" s="70" t="s">
        <v>290</v>
      </c>
      <c r="D42" s="70">
        <v>0.75789629504349965</v>
      </c>
      <c r="E42" s="70">
        <v>0</v>
      </c>
      <c r="F42" s="70">
        <v>0.33869999999999933</v>
      </c>
      <c r="G42" s="70">
        <v>2.1355573830894991E-2</v>
      </c>
      <c r="H42" s="70">
        <v>0.12158900042782381</v>
      </c>
    </row>
    <row r="43" spans="2:8" outlineLevel="1" x14ac:dyDescent="0.25">
      <c r="B43" s="70" t="s">
        <v>291</v>
      </c>
      <c r="C43" s="70" t="s">
        <v>292</v>
      </c>
      <c r="D43" s="70">
        <v>0</v>
      </c>
      <c r="E43" s="70">
        <v>0.53553742425457618</v>
      </c>
      <c r="F43" s="70">
        <v>0.74749999999999872</v>
      </c>
      <c r="G43" s="70">
        <v>1E+30</v>
      </c>
      <c r="H43" s="70">
        <v>0.53553742425457618</v>
      </c>
    </row>
    <row r="44" spans="2:8" outlineLevel="1" x14ac:dyDescent="0.25">
      <c r="B44" s="70" t="s">
        <v>293</v>
      </c>
      <c r="C44" s="70" t="s">
        <v>294</v>
      </c>
      <c r="D44" s="70">
        <v>0</v>
      </c>
      <c r="E44" s="70">
        <v>0.6266344245475558</v>
      </c>
      <c r="F44" s="70">
        <v>0.79749999999999943</v>
      </c>
      <c r="G44" s="70">
        <v>1E+30</v>
      </c>
      <c r="H44" s="70">
        <v>0.6266344245475558</v>
      </c>
    </row>
    <row r="45" spans="2:8" outlineLevel="1" x14ac:dyDescent="0.25">
      <c r="B45" s="70" t="s">
        <v>295</v>
      </c>
      <c r="C45" s="70" t="s">
        <v>296</v>
      </c>
      <c r="D45" s="70">
        <v>0</v>
      </c>
      <c r="E45" s="70">
        <v>0.40779177404760025</v>
      </c>
      <c r="F45" s="70">
        <v>0.5210000000000008</v>
      </c>
      <c r="G45" s="70">
        <v>1E+30</v>
      </c>
      <c r="H45" s="70">
        <v>0.40779177404760025</v>
      </c>
    </row>
    <row r="46" spans="2:8" outlineLevel="1" x14ac:dyDescent="0.25">
      <c r="B46" s="70" t="s">
        <v>297</v>
      </c>
      <c r="C46" s="70" t="s">
        <v>298</v>
      </c>
      <c r="D46" s="70">
        <v>0</v>
      </c>
      <c r="E46" s="70">
        <v>0.68681731924949663</v>
      </c>
      <c r="F46" s="70">
        <v>0.82890000000000086</v>
      </c>
      <c r="G46" s="70">
        <v>1E+30</v>
      </c>
      <c r="H46" s="70">
        <v>0.68681731924949663</v>
      </c>
    </row>
    <row r="47" spans="2:8" outlineLevel="1" x14ac:dyDescent="0.25">
      <c r="B47" s="70" t="s">
        <v>299</v>
      </c>
      <c r="C47" s="70" t="s">
        <v>300</v>
      </c>
      <c r="D47" s="70">
        <v>0</v>
      </c>
      <c r="E47" s="70">
        <v>0.55228773006073473</v>
      </c>
      <c r="F47" s="70">
        <v>0.59799999999999898</v>
      </c>
      <c r="G47" s="70">
        <v>1E+30</v>
      </c>
      <c r="H47" s="70">
        <v>0.55228773006073473</v>
      </c>
    </row>
    <row r="48" spans="2:8" outlineLevel="1" x14ac:dyDescent="0.25">
      <c r="B48" s="70" t="s">
        <v>301</v>
      </c>
      <c r="C48" s="70" t="s">
        <v>302</v>
      </c>
      <c r="D48" s="70">
        <v>0</v>
      </c>
      <c r="E48" s="70">
        <v>0.59808481773698752</v>
      </c>
      <c r="F48" s="70">
        <v>0.66400000000000148</v>
      </c>
      <c r="G48" s="70">
        <v>1E+30</v>
      </c>
      <c r="H48" s="70">
        <v>0.59808481773698752</v>
      </c>
    </row>
    <row r="49" spans="2:8" outlineLevel="1" x14ac:dyDescent="0.25">
      <c r="B49" s="70" t="s">
        <v>303</v>
      </c>
      <c r="C49" s="70" t="s">
        <v>304</v>
      </c>
      <c r="D49" s="70">
        <v>0</v>
      </c>
      <c r="E49" s="70">
        <v>0.27722929824661147</v>
      </c>
      <c r="F49" s="70">
        <v>0.49099999999999966</v>
      </c>
      <c r="G49" s="70">
        <v>1E+30</v>
      </c>
      <c r="H49" s="70">
        <v>0.27722929824661147</v>
      </c>
    </row>
    <row r="50" spans="2:8" outlineLevel="1" x14ac:dyDescent="0.25">
      <c r="B50" s="70" t="s">
        <v>305</v>
      </c>
      <c r="C50" s="70" t="s">
        <v>306</v>
      </c>
      <c r="D50" s="70">
        <v>0</v>
      </c>
      <c r="E50" s="70">
        <v>1.1484930713514532</v>
      </c>
      <c r="F50" s="70">
        <v>1.2899999999999991</v>
      </c>
      <c r="G50" s="70">
        <v>1E+30</v>
      </c>
      <c r="H50" s="70">
        <v>1.1484930713514532</v>
      </c>
    </row>
    <row r="51" spans="2:8" outlineLevel="1" x14ac:dyDescent="0.25">
      <c r="B51" s="70" t="s">
        <v>307</v>
      </c>
      <c r="C51" s="70" t="s">
        <v>308</v>
      </c>
      <c r="D51" s="70">
        <v>0</v>
      </c>
      <c r="E51" s="70">
        <v>4.5622445837022844E-2</v>
      </c>
      <c r="F51" s="70">
        <v>0.11280000000000001</v>
      </c>
      <c r="G51" s="70">
        <v>1E+30</v>
      </c>
      <c r="H51" s="70">
        <v>4.5622445837022844E-2</v>
      </c>
    </row>
    <row r="52" spans="2:8" outlineLevel="1" x14ac:dyDescent="0.25">
      <c r="B52" s="70" t="s">
        <v>309</v>
      </c>
      <c r="C52" s="70" t="s">
        <v>310</v>
      </c>
      <c r="D52" s="70">
        <v>0</v>
      </c>
      <c r="E52" s="70">
        <v>0.3330908648368216</v>
      </c>
      <c r="F52" s="70">
        <v>0.5</v>
      </c>
      <c r="G52" s="70">
        <v>1E+30</v>
      </c>
      <c r="H52" s="70">
        <v>0.3330908648368216</v>
      </c>
    </row>
    <row r="53" spans="2:8" outlineLevel="1" x14ac:dyDescent="0.25">
      <c r="B53" s="70" t="s">
        <v>311</v>
      </c>
      <c r="C53" s="70" t="s">
        <v>312</v>
      </c>
      <c r="D53" s="70">
        <v>0</v>
      </c>
      <c r="E53" s="70">
        <v>0.12465388721627976</v>
      </c>
      <c r="F53" s="70">
        <v>0.25250000000000128</v>
      </c>
      <c r="G53" s="70">
        <v>1E+30</v>
      </c>
      <c r="H53" s="70">
        <v>0.12465388721627976</v>
      </c>
    </row>
    <row r="54" spans="2:8" outlineLevel="1" x14ac:dyDescent="0.25">
      <c r="B54" s="70" t="s">
        <v>313</v>
      </c>
      <c r="C54" s="70" t="s">
        <v>314</v>
      </c>
      <c r="D54" s="70">
        <v>0</v>
      </c>
      <c r="E54" s="70">
        <v>0.52878266797709317</v>
      </c>
      <c r="F54" s="70">
        <v>0.75159999999999982</v>
      </c>
      <c r="G54" s="70">
        <v>1E+30</v>
      </c>
      <c r="H54" s="70">
        <v>0.52878266797709317</v>
      </c>
    </row>
    <row r="55" spans="2:8" outlineLevel="1" x14ac:dyDescent="0.25">
      <c r="B55" s="70" t="s">
        <v>315</v>
      </c>
      <c r="C55" s="70" t="s">
        <v>316</v>
      </c>
      <c r="D55" s="70">
        <v>1.6468686661521235</v>
      </c>
      <c r="E55" s="70">
        <v>0</v>
      </c>
      <c r="F55" s="70">
        <v>4.7000000000000597E-2</v>
      </c>
      <c r="G55" s="70">
        <v>2.0740340530021752E-2</v>
      </c>
      <c r="H55" s="70">
        <v>5.2563258274202608E-3</v>
      </c>
    </row>
    <row r="56" spans="2:8" outlineLevel="1" x14ac:dyDescent="0.25">
      <c r="B56" s="70" t="s">
        <v>317</v>
      </c>
      <c r="C56" s="70" t="s">
        <v>318</v>
      </c>
      <c r="D56" s="70">
        <v>0</v>
      </c>
      <c r="E56" s="70">
        <v>0.38097593295404719</v>
      </c>
      <c r="F56" s="70">
        <v>0.42999999999999972</v>
      </c>
      <c r="G56" s="70">
        <v>1E+30</v>
      </c>
      <c r="H56" s="70">
        <v>0.38097593295404719</v>
      </c>
    </row>
    <row r="57" spans="2:8" outlineLevel="1" x14ac:dyDescent="0.25">
      <c r="B57" s="70" t="s">
        <v>319</v>
      </c>
      <c r="C57" s="70" t="s">
        <v>320</v>
      </c>
      <c r="D57" s="70">
        <v>0</v>
      </c>
      <c r="E57" s="70">
        <v>0.66794741104318089</v>
      </c>
      <c r="F57" s="70">
        <v>0.86660000000000181</v>
      </c>
      <c r="G57" s="70">
        <v>1E+30</v>
      </c>
      <c r="H57" s="70">
        <v>0.66794741104318089</v>
      </c>
    </row>
    <row r="58" spans="2:8" outlineLevel="1" x14ac:dyDescent="0.25">
      <c r="B58" s="70" t="s">
        <v>321</v>
      </c>
      <c r="C58" s="70" t="s">
        <v>322</v>
      </c>
      <c r="D58" s="70">
        <v>0</v>
      </c>
      <c r="E58" s="70">
        <v>0.57642844973349372</v>
      </c>
      <c r="F58" s="70">
        <v>0.65599999999999881</v>
      </c>
      <c r="G58" s="70">
        <v>1E+30</v>
      </c>
      <c r="H58" s="70">
        <v>0.57642844973349372</v>
      </c>
    </row>
    <row r="59" spans="2:8" outlineLevel="1" x14ac:dyDescent="0.25">
      <c r="B59" s="70" t="s">
        <v>323</v>
      </c>
      <c r="C59" s="70" t="s">
        <v>324</v>
      </c>
      <c r="D59" s="70">
        <v>0</v>
      </c>
      <c r="E59" s="70">
        <v>0.40253440534451496</v>
      </c>
      <c r="F59" s="70">
        <v>0.50359999999999872</v>
      </c>
      <c r="G59" s="70">
        <v>1E+30</v>
      </c>
      <c r="H59" s="70">
        <v>0.40253440534451496</v>
      </c>
    </row>
    <row r="60" spans="2:8" outlineLevel="1" x14ac:dyDescent="0.25">
      <c r="B60" s="70" t="s">
        <v>325</v>
      </c>
      <c r="C60" s="70" t="s">
        <v>326</v>
      </c>
      <c r="D60" s="70">
        <v>0</v>
      </c>
      <c r="E60" s="70">
        <v>0.68601938166928922</v>
      </c>
      <c r="F60" s="70">
        <v>0.89000000000000057</v>
      </c>
      <c r="G60" s="70">
        <v>1E+30</v>
      </c>
      <c r="H60" s="70">
        <v>0.68601938166928922</v>
      </c>
    </row>
    <row r="61" spans="2:8" outlineLevel="1" x14ac:dyDescent="0.25">
      <c r="B61" s="70" t="s">
        <v>327</v>
      </c>
      <c r="C61" s="70" t="s">
        <v>328</v>
      </c>
      <c r="D61" s="70">
        <v>0</v>
      </c>
      <c r="E61" s="70">
        <v>1.7503474073097988E-2</v>
      </c>
      <c r="F61" s="70">
        <v>0.15800000000000125</v>
      </c>
      <c r="G61" s="70">
        <v>1E+30</v>
      </c>
      <c r="H61" s="70">
        <v>1.7503474073097988E-2</v>
      </c>
    </row>
    <row r="62" spans="2:8" outlineLevel="1" x14ac:dyDescent="0.25">
      <c r="B62" s="70" t="s">
        <v>329</v>
      </c>
      <c r="C62" s="70" t="s">
        <v>330</v>
      </c>
      <c r="D62" s="70">
        <v>0</v>
      </c>
      <c r="E62" s="70">
        <v>0.11884780565827217</v>
      </c>
      <c r="F62" s="70">
        <v>0.36680000000000135</v>
      </c>
      <c r="G62" s="70">
        <v>1E+30</v>
      </c>
      <c r="H62" s="70">
        <v>0.11884780565827217</v>
      </c>
    </row>
    <row r="63" spans="2:8" outlineLevel="1" x14ac:dyDescent="0.25">
      <c r="B63" s="70" t="s">
        <v>331</v>
      </c>
      <c r="C63" s="70" t="s">
        <v>332</v>
      </c>
      <c r="D63" s="70">
        <v>0</v>
      </c>
      <c r="E63" s="70">
        <v>0.67063507170891867</v>
      </c>
      <c r="F63" s="70">
        <v>0.79459999999999908</v>
      </c>
      <c r="G63" s="70">
        <v>1E+30</v>
      </c>
      <c r="H63" s="70">
        <v>0.67063507170891867</v>
      </c>
    </row>
    <row r="64" spans="2:8" outlineLevel="1" x14ac:dyDescent="0.25">
      <c r="B64" s="70" t="s">
        <v>333</v>
      </c>
      <c r="C64" s="70" t="s">
        <v>334</v>
      </c>
      <c r="D64" s="70">
        <v>0</v>
      </c>
      <c r="E64" s="70">
        <v>0.55418590567598069</v>
      </c>
      <c r="F64" s="70">
        <v>0.79599999999999937</v>
      </c>
      <c r="G64" s="70">
        <v>1E+30</v>
      </c>
      <c r="H64" s="70">
        <v>0.55418590567598069</v>
      </c>
    </row>
    <row r="65" spans="2:8" outlineLevel="1" x14ac:dyDescent="0.25">
      <c r="B65" s="70" t="s">
        <v>335</v>
      </c>
      <c r="C65" s="70" t="s">
        <v>336</v>
      </c>
      <c r="D65" s="70">
        <v>0</v>
      </c>
      <c r="E65" s="70">
        <v>0.70581271650149169</v>
      </c>
      <c r="F65" s="70">
        <v>0.83399999999999963</v>
      </c>
      <c r="G65" s="70">
        <v>1E+30</v>
      </c>
      <c r="H65" s="70">
        <v>0.70581271650149169</v>
      </c>
    </row>
    <row r="66" spans="2:8" outlineLevel="1" x14ac:dyDescent="0.25">
      <c r="B66" s="70" t="s">
        <v>337</v>
      </c>
      <c r="C66" s="70" t="s">
        <v>338</v>
      </c>
      <c r="D66" s="70">
        <v>1.9962943991925521</v>
      </c>
      <c r="E66" s="70">
        <v>0</v>
      </c>
      <c r="F66" s="70">
        <v>7.0699999999998653E-2</v>
      </c>
      <c r="G66" s="70">
        <v>1.8207111165892468E-2</v>
      </c>
      <c r="H66" s="70">
        <v>9.7533166229075742E-3</v>
      </c>
    </row>
    <row r="67" spans="2:8" outlineLevel="1" x14ac:dyDescent="0.25">
      <c r="B67" s="70" t="s">
        <v>339</v>
      </c>
      <c r="C67" s="70" t="s">
        <v>340</v>
      </c>
      <c r="D67" s="70">
        <v>0</v>
      </c>
      <c r="E67" s="70">
        <v>3.6882893038799346E-2</v>
      </c>
      <c r="F67" s="70">
        <v>9.3900000000001427E-2</v>
      </c>
      <c r="G67" s="70">
        <v>1E+30</v>
      </c>
      <c r="H67" s="70">
        <v>3.6882893038799346E-2</v>
      </c>
    </row>
    <row r="68" spans="2:8" outlineLevel="1" x14ac:dyDescent="0.25">
      <c r="B68" s="70" t="s">
        <v>341</v>
      </c>
      <c r="C68" s="70" t="s">
        <v>342</v>
      </c>
      <c r="D68" s="70">
        <v>0</v>
      </c>
      <c r="E68" s="70">
        <v>0.14006706653687798</v>
      </c>
      <c r="F68" s="70">
        <v>0.20767999999999986</v>
      </c>
      <c r="G68" s="70">
        <v>1E+30</v>
      </c>
      <c r="H68" s="70">
        <v>0.14006706653687798</v>
      </c>
    </row>
    <row r="69" spans="2:8" outlineLevel="1" x14ac:dyDescent="0.25">
      <c r="B69" s="70" t="s">
        <v>343</v>
      </c>
      <c r="C69" s="70" t="s">
        <v>344</v>
      </c>
      <c r="D69" s="70">
        <v>0</v>
      </c>
      <c r="E69" s="70">
        <v>3.8217896684967993E-2</v>
      </c>
      <c r="F69" s="70">
        <v>0.10679999999999978</v>
      </c>
      <c r="G69" s="70">
        <v>1E+30</v>
      </c>
      <c r="H69" s="70">
        <v>3.8217896684967993E-2</v>
      </c>
    </row>
    <row r="70" spans="2:8" outlineLevel="1" x14ac:dyDescent="0.25">
      <c r="B70" s="70" t="s">
        <v>345</v>
      </c>
      <c r="C70" s="70" t="s">
        <v>346</v>
      </c>
      <c r="D70" s="70">
        <v>0</v>
      </c>
      <c r="E70" s="70">
        <v>7.0194390790603953E-2</v>
      </c>
      <c r="F70" s="70">
        <v>0.13165000000000049</v>
      </c>
      <c r="G70" s="70">
        <v>1E+30</v>
      </c>
      <c r="H70" s="70">
        <v>7.0194390790603953E-2</v>
      </c>
    </row>
    <row r="71" spans="2:8" outlineLevel="1" x14ac:dyDescent="0.25">
      <c r="B71" s="70" t="s">
        <v>347</v>
      </c>
      <c r="C71" s="70" t="s">
        <v>348</v>
      </c>
      <c r="D71" s="70">
        <v>0</v>
      </c>
      <c r="E71" s="70">
        <v>0.11067234573568434</v>
      </c>
      <c r="F71" s="70">
        <v>0.17460000000000164</v>
      </c>
      <c r="G71" s="70">
        <v>1E+30</v>
      </c>
      <c r="H71" s="70">
        <v>0.11067234573568434</v>
      </c>
    </row>
    <row r="72" spans="2:8" outlineLevel="1" x14ac:dyDescent="0.25">
      <c r="B72" s="70" t="s">
        <v>349</v>
      </c>
      <c r="C72" s="70" t="s">
        <v>350</v>
      </c>
      <c r="D72" s="70">
        <v>0</v>
      </c>
      <c r="E72" s="70">
        <v>7.160287025677467E-2</v>
      </c>
      <c r="F72" s="70">
        <v>0.13929999999999865</v>
      </c>
      <c r="G72" s="70">
        <v>1E+30</v>
      </c>
      <c r="H72" s="70">
        <v>7.160287025677467E-2</v>
      </c>
    </row>
    <row r="73" spans="2:8" outlineLevel="1" x14ac:dyDescent="0.25">
      <c r="B73" s="70" t="s">
        <v>351</v>
      </c>
      <c r="C73" s="70" t="s">
        <v>352</v>
      </c>
      <c r="D73" s="70">
        <v>0</v>
      </c>
      <c r="E73" s="70">
        <v>0.10834519626986237</v>
      </c>
      <c r="F73" s="70">
        <v>0.17795999999999879</v>
      </c>
      <c r="G73" s="70">
        <v>1E+30</v>
      </c>
      <c r="H73" s="70">
        <v>0.10834519626986237</v>
      </c>
    </row>
    <row r="74" spans="2:8" outlineLevel="1" x14ac:dyDescent="0.25">
      <c r="B74" s="70" t="s">
        <v>353</v>
      </c>
      <c r="C74" s="70" t="s">
        <v>354</v>
      </c>
      <c r="D74" s="70">
        <v>0</v>
      </c>
      <c r="E74" s="70">
        <v>0.54479601628777496</v>
      </c>
      <c r="F74" s="70">
        <v>0.74652999999999992</v>
      </c>
      <c r="G74" s="70">
        <v>1E+30</v>
      </c>
      <c r="H74" s="70">
        <v>0.54479601628777496</v>
      </c>
    </row>
    <row r="75" spans="2:8" outlineLevel="1" x14ac:dyDescent="0.25">
      <c r="B75" s="70" t="s">
        <v>355</v>
      </c>
      <c r="C75" s="70" t="s">
        <v>356</v>
      </c>
      <c r="D75" s="70">
        <v>0</v>
      </c>
      <c r="E75" s="70">
        <v>0.32810763887646166</v>
      </c>
      <c r="F75" s="70">
        <v>0.48199999999999932</v>
      </c>
      <c r="G75" s="70">
        <v>1E+30</v>
      </c>
      <c r="H75" s="70">
        <v>0.32810763887646166</v>
      </c>
    </row>
    <row r="76" spans="2:8" outlineLevel="1" x14ac:dyDescent="0.25">
      <c r="B76" s="70" t="s">
        <v>357</v>
      </c>
      <c r="C76" s="70" t="s">
        <v>358</v>
      </c>
      <c r="D76" s="70">
        <v>2.347779822180224</v>
      </c>
      <c r="E76" s="70">
        <v>0</v>
      </c>
      <c r="F76" s="70">
        <v>0.15500000000000114</v>
      </c>
      <c r="G76" s="70">
        <v>3.8637217028732553E-2</v>
      </c>
      <c r="H76" s="70">
        <v>6.8921656221650529E-2</v>
      </c>
    </row>
    <row r="77" spans="2:8" outlineLevel="1" x14ac:dyDescent="0.25">
      <c r="B77" s="70" t="s">
        <v>359</v>
      </c>
      <c r="C77" s="70" t="s">
        <v>360</v>
      </c>
      <c r="D77" s="70">
        <v>0</v>
      </c>
      <c r="E77" s="70">
        <v>0.1089520729974649</v>
      </c>
      <c r="F77" s="70">
        <v>0.19000000000000128</v>
      </c>
      <c r="G77" s="70">
        <v>1E+30</v>
      </c>
      <c r="H77" s="70">
        <v>0.1089520729974649</v>
      </c>
    </row>
    <row r="78" spans="2:8" outlineLevel="1" x14ac:dyDescent="0.25">
      <c r="B78" s="70" t="s">
        <v>361</v>
      </c>
      <c r="C78" s="70" t="s">
        <v>362</v>
      </c>
      <c r="D78" s="70">
        <v>0</v>
      </c>
      <c r="E78" s="70">
        <v>4.6744430848364681E-2</v>
      </c>
      <c r="F78" s="70">
        <v>8.5000000000000853E-2</v>
      </c>
      <c r="G78" s="70">
        <v>1E+30</v>
      </c>
      <c r="H78" s="70">
        <v>4.6744430848364681E-2</v>
      </c>
    </row>
    <row r="79" spans="2:8" outlineLevel="1" x14ac:dyDescent="0.25">
      <c r="B79" s="70" t="s">
        <v>363</v>
      </c>
      <c r="C79" s="70" t="s">
        <v>364</v>
      </c>
      <c r="D79" s="70">
        <v>0</v>
      </c>
      <c r="E79" s="70">
        <v>0.74629105444522237</v>
      </c>
      <c r="F79" s="70">
        <v>0.79999999999999716</v>
      </c>
      <c r="G79" s="70">
        <v>1E+30</v>
      </c>
      <c r="H79" s="70">
        <v>0.74629105444522237</v>
      </c>
    </row>
    <row r="80" spans="2:8" outlineLevel="1" x14ac:dyDescent="0.25">
      <c r="B80" s="70" t="s">
        <v>365</v>
      </c>
      <c r="C80" s="70" t="s">
        <v>366</v>
      </c>
      <c r="D80" s="70">
        <v>0</v>
      </c>
      <c r="E80" s="70">
        <v>2.9723506644085674E-2</v>
      </c>
      <c r="F80" s="70">
        <v>0.13799999999999812</v>
      </c>
      <c r="G80" s="70">
        <v>1E+30</v>
      </c>
      <c r="H80" s="70">
        <v>2.9723506644085674E-2</v>
      </c>
    </row>
    <row r="81" spans="2:8" outlineLevel="1" x14ac:dyDescent="0.25">
      <c r="B81" s="70" t="s">
        <v>367</v>
      </c>
      <c r="C81" s="70" t="s">
        <v>368</v>
      </c>
      <c r="D81" s="70">
        <v>0</v>
      </c>
      <c r="E81" s="70">
        <v>0.33680228953477243</v>
      </c>
      <c r="F81" s="70">
        <v>0.4369000000000014</v>
      </c>
      <c r="G81" s="70">
        <v>1E+30</v>
      </c>
      <c r="H81" s="70">
        <v>0.33680228953477243</v>
      </c>
    </row>
    <row r="82" spans="2:8" outlineLevel="1" x14ac:dyDescent="0.25">
      <c r="B82" s="70" t="s">
        <v>369</v>
      </c>
      <c r="C82" s="70" t="s">
        <v>370</v>
      </c>
      <c r="D82" s="70">
        <v>0</v>
      </c>
      <c r="E82" s="70">
        <v>0.21920061391440535</v>
      </c>
      <c r="F82" s="70">
        <v>0.31499999999999773</v>
      </c>
      <c r="G82" s="70">
        <v>1E+30</v>
      </c>
      <c r="H82" s="70">
        <v>0.21920061391440535</v>
      </c>
    </row>
    <row r="83" spans="2:8" outlineLevel="1" x14ac:dyDescent="0.25">
      <c r="B83" s="70" t="s">
        <v>371</v>
      </c>
      <c r="C83" s="70" t="s">
        <v>372</v>
      </c>
      <c r="D83" s="70">
        <v>0</v>
      </c>
      <c r="E83" s="70">
        <v>0.45051372037462678</v>
      </c>
      <c r="F83" s="70">
        <v>0.52199999999999847</v>
      </c>
      <c r="G83" s="70">
        <v>1E+30</v>
      </c>
      <c r="H83" s="70">
        <v>0.45051372037462678</v>
      </c>
    </row>
    <row r="84" spans="2:8" outlineLevel="1" x14ac:dyDescent="0.25">
      <c r="B84" s="70" t="s">
        <v>373</v>
      </c>
      <c r="C84" s="70" t="s">
        <v>374</v>
      </c>
      <c r="D84" s="70">
        <v>0</v>
      </c>
      <c r="E84" s="70">
        <v>0.3796635176485933</v>
      </c>
      <c r="F84" s="70">
        <v>0.47290000000000276</v>
      </c>
      <c r="G84" s="70">
        <v>1E+30</v>
      </c>
      <c r="H84" s="70">
        <v>0.3796635176485933</v>
      </c>
    </row>
    <row r="85" spans="2:8" outlineLevel="1" x14ac:dyDescent="0.25">
      <c r="B85" s="70" t="s">
        <v>375</v>
      </c>
      <c r="C85" s="70" t="s">
        <v>376</v>
      </c>
      <c r="D85" s="70">
        <v>0</v>
      </c>
      <c r="E85" s="70">
        <v>9.3033167953350537E-2</v>
      </c>
      <c r="F85" s="70">
        <v>0.14269999999999783</v>
      </c>
      <c r="G85" s="70">
        <v>1E+30</v>
      </c>
      <c r="H85" s="70">
        <v>9.3033167953350537E-2</v>
      </c>
    </row>
    <row r="86" spans="2:8" outlineLevel="1" x14ac:dyDescent="0.25">
      <c r="B86" s="70" t="s">
        <v>377</v>
      </c>
      <c r="C86" s="70" t="s">
        <v>378</v>
      </c>
      <c r="D86" s="70">
        <v>0</v>
      </c>
      <c r="E86" s="70">
        <v>7.8399825251937394E-2</v>
      </c>
      <c r="F86" s="70">
        <v>0.12254999999999683</v>
      </c>
      <c r="G86" s="70">
        <v>1E+30</v>
      </c>
      <c r="H86" s="70">
        <v>7.8399825251937394E-2</v>
      </c>
    </row>
    <row r="87" spans="2:8" outlineLevel="1" x14ac:dyDescent="0.25">
      <c r="B87" s="70" t="s">
        <v>379</v>
      </c>
      <c r="C87" s="70" t="s">
        <v>380</v>
      </c>
      <c r="D87" s="70">
        <v>0</v>
      </c>
      <c r="E87" s="70">
        <v>7.0680913104944385E-2</v>
      </c>
      <c r="F87" s="70">
        <v>0.13089999999999691</v>
      </c>
      <c r="G87" s="70">
        <v>1E+30</v>
      </c>
      <c r="H87" s="70">
        <v>7.0680913104944385E-2</v>
      </c>
    </row>
    <row r="88" spans="2:8" outlineLevel="1" x14ac:dyDescent="0.25">
      <c r="B88" s="70" t="s">
        <v>381</v>
      </c>
      <c r="C88" s="70" t="s">
        <v>382</v>
      </c>
      <c r="D88" s="70">
        <v>0</v>
      </c>
      <c r="E88" s="70">
        <v>9.9789367324673778E-2</v>
      </c>
      <c r="F88" s="70">
        <v>0.12839999999999918</v>
      </c>
      <c r="G88" s="70">
        <v>1E+30</v>
      </c>
      <c r="H88" s="70">
        <v>9.9789367324673778E-2</v>
      </c>
    </row>
    <row r="89" spans="2:8" outlineLevel="1" x14ac:dyDescent="0.25">
      <c r="B89" s="70" t="s">
        <v>383</v>
      </c>
      <c r="C89" s="70" t="s">
        <v>384</v>
      </c>
      <c r="D89" s="70">
        <v>0</v>
      </c>
      <c r="E89" s="70">
        <v>5.98238939641388E-2</v>
      </c>
      <c r="F89" s="70">
        <v>0.13230000000000075</v>
      </c>
      <c r="G89" s="70">
        <v>1E+30</v>
      </c>
      <c r="H89" s="70">
        <v>5.98238939641388E-2</v>
      </c>
    </row>
    <row r="90" spans="2:8" outlineLevel="1" x14ac:dyDescent="0.25">
      <c r="B90" s="70" t="s">
        <v>385</v>
      </c>
      <c r="C90" s="70" t="s">
        <v>386</v>
      </c>
      <c r="D90" s="70">
        <v>0</v>
      </c>
      <c r="E90" s="70">
        <v>0.4837905648169637</v>
      </c>
      <c r="F90" s="70">
        <v>0.63029999999999831</v>
      </c>
      <c r="G90" s="70">
        <v>1E+30</v>
      </c>
      <c r="H90" s="70">
        <v>0.4837905648169637</v>
      </c>
    </row>
    <row r="91" spans="2:8" outlineLevel="1" x14ac:dyDescent="0.25">
      <c r="B91" s="70" t="s">
        <v>387</v>
      </c>
      <c r="C91" s="70" t="s">
        <v>388</v>
      </c>
      <c r="D91" s="70">
        <v>0</v>
      </c>
      <c r="E91" s="70">
        <v>0.16834309499145492</v>
      </c>
      <c r="F91" s="70">
        <v>0.31519000000000119</v>
      </c>
      <c r="G91" s="70">
        <v>1E+30</v>
      </c>
      <c r="H91" s="70">
        <v>0.16834309499145492</v>
      </c>
    </row>
    <row r="92" spans="2:8" outlineLevel="1" x14ac:dyDescent="0.25">
      <c r="B92" s="70" t="s">
        <v>389</v>
      </c>
      <c r="C92" s="70" t="s">
        <v>390</v>
      </c>
      <c r="D92" s="70">
        <v>0</v>
      </c>
      <c r="E92" s="70">
        <v>1.038650786328104</v>
      </c>
      <c r="F92" s="70">
        <v>1.1229000000000013</v>
      </c>
      <c r="G92" s="70">
        <v>1E+30</v>
      </c>
      <c r="H92" s="70">
        <v>1.038650786328104</v>
      </c>
    </row>
    <row r="93" spans="2:8" outlineLevel="1" x14ac:dyDescent="0.25">
      <c r="B93" s="70" t="s">
        <v>391</v>
      </c>
      <c r="C93" s="70" t="s">
        <v>392</v>
      </c>
      <c r="D93" s="70">
        <v>0</v>
      </c>
      <c r="E93" s="70">
        <v>0.92266403918158646</v>
      </c>
      <c r="F93" s="70">
        <v>1.0630000000000024</v>
      </c>
      <c r="G93" s="70">
        <v>1E+30</v>
      </c>
      <c r="H93" s="70">
        <v>0.92266403918158646</v>
      </c>
    </row>
    <row r="94" spans="2:8" ht="16.5" outlineLevel="1" thickBot="1" x14ac:dyDescent="0.3">
      <c r="B94" s="68" t="s">
        <v>393</v>
      </c>
      <c r="C94" s="68" t="s">
        <v>394</v>
      </c>
      <c r="D94" s="68">
        <v>1.5763171303636858</v>
      </c>
      <c r="E94" s="68">
        <v>0</v>
      </c>
      <c r="F94" s="68">
        <v>0.13579000000000008</v>
      </c>
      <c r="G94" s="68">
        <v>2.4353016769309087E-2</v>
      </c>
      <c r="H94" s="68">
        <v>1.9719783044757851E-2</v>
      </c>
    </row>
    <row r="95" spans="2:8" x14ac:dyDescent="0.25">
      <c r="B95" s="69"/>
      <c r="C95" s="69"/>
      <c r="D95" s="69"/>
      <c r="E95" s="69"/>
      <c r="F95" s="69"/>
      <c r="G95" s="69"/>
      <c r="H95" s="69"/>
    </row>
    <row r="97" spans="1:8" ht="16.5" thickBot="1" x14ac:dyDescent="0.3">
      <c r="A97" t="s">
        <v>224</v>
      </c>
    </row>
    <row r="98" spans="1:8" x14ac:dyDescent="0.25">
      <c r="B98" s="74"/>
      <c r="C98" s="74"/>
      <c r="D98" s="74" t="s">
        <v>428</v>
      </c>
      <c r="E98" s="74" t="s">
        <v>437</v>
      </c>
      <c r="F98" s="74" t="s">
        <v>439</v>
      </c>
      <c r="G98" s="74" t="s">
        <v>434</v>
      </c>
      <c r="H98" s="74" t="s">
        <v>434</v>
      </c>
    </row>
    <row r="99" spans="1:8" ht="16.5" thickBot="1" x14ac:dyDescent="0.3">
      <c r="B99" s="75" t="s">
        <v>221</v>
      </c>
      <c r="C99" s="75" t="s">
        <v>222</v>
      </c>
      <c r="D99" s="75" t="s">
        <v>429</v>
      </c>
      <c r="E99" s="75" t="s">
        <v>438</v>
      </c>
      <c r="F99" s="75" t="s">
        <v>440</v>
      </c>
      <c r="G99" s="75" t="s">
        <v>435</v>
      </c>
      <c r="H99" s="75" t="s">
        <v>436</v>
      </c>
    </row>
    <row r="100" spans="1:8" x14ac:dyDescent="0.25">
      <c r="B100" s="70" t="s">
        <v>395</v>
      </c>
      <c r="C100" s="70" t="s">
        <v>444</v>
      </c>
      <c r="D100" s="70">
        <v>1.0000000000000009</v>
      </c>
      <c r="E100" s="70">
        <v>2.0923694893873379</v>
      </c>
      <c r="F100" s="70">
        <v>1</v>
      </c>
      <c r="G100" s="70">
        <v>0.13108241666483522</v>
      </c>
      <c r="H100" s="70">
        <v>5.2233409462598364E-2</v>
      </c>
    </row>
    <row r="101" spans="1:8" x14ac:dyDescent="0.25">
      <c r="B101" s="70" t="s">
        <v>396</v>
      </c>
      <c r="C101" s="70" t="s">
        <v>445</v>
      </c>
      <c r="D101" s="70">
        <v>1.4254073851134246</v>
      </c>
      <c r="E101" s="70">
        <v>0</v>
      </c>
      <c r="F101" s="70">
        <v>1</v>
      </c>
      <c r="G101" s="70">
        <v>0.42540738511341952</v>
      </c>
      <c r="H101" s="70">
        <v>1E+30</v>
      </c>
    </row>
    <row r="102" spans="1:8" x14ac:dyDescent="0.25">
      <c r="B102" s="70" t="s">
        <v>397</v>
      </c>
      <c r="C102" s="70" t="s">
        <v>446</v>
      </c>
      <c r="D102" s="70">
        <v>1.2694000000000045</v>
      </c>
      <c r="E102" s="70">
        <v>-0.18044327066534513</v>
      </c>
      <c r="F102" s="70">
        <v>1.2694000000000001</v>
      </c>
      <c r="G102" s="70">
        <v>0.30663455951464952</v>
      </c>
      <c r="H102" s="70">
        <v>0.16249446133381357</v>
      </c>
    </row>
    <row r="103" spans="1:8" x14ac:dyDescent="0.25">
      <c r="B103" s="70" t="s">
        <v>397</v>
      </c>
      <c r="C103" s="70" t="s">
        <v>446</v>
      </c>
      <c r="D103" s="70">
        <v>1.2694000000000045</v>
      </c>
      <c r="E103" s="70">
        <v>0</v>
      </c>
      <c r="F103" s="70">
        <v>0.73050000000000004</v>
      </c>
      <c r="G103" s="70">
        <v>0.5389000000000006</v>
      </c>
      <c r="H103" s="70">
        <v>1E+30</v>
      </c>
    </row>
    <row r="104" spans="1:8" x14ac:dyDescent="0.25">
      <c r="B104" s="70" t="s">
        <v>398</v>
      </c>
      <c r="C104" s="70" t="s">
        <v>447</v>
      </c>
      <c r="D104" s="70">
        <v>0.98443144525585258</v>
      </c>
      <c r="E104" s="70">
        <v>0</v>
      </c>
      <c r="F104" s="70">
        <v>1.1823999999999999</v>
      </c>
      <c r="G104" s="70">
        <v>1E+30</v>
      </c>
      <c r="H104" s="70">
        <v>0.19796855474414524</v>
      </c>
    </row>
    <row r="105" spans="1:8" x14ac:dyDescent="0.25">
      <c r="B105" s="70" t="s">
        <v>398</v>
      </c>
      <c r="C105" s="70" t="s">
        <v>447</v>
      </c>
      <c r="D105" s="70">
        <v>0.98443144525585258</v>
      </c>
      <c r="E105" s="70">
        <v>0</v>
      </c>
      <c r="F105" s="70">
        <v>0.81757000000000002</v>
      </c>
      <c r="G105" s="70">
        <v>0.1668614452558545</v>
      </c>
      <c r="H105" s="70">
        <v>1E+30</v>
      </c>
    </row>
    <row r="106" spans="1:8" x14ac:dyDescent="0.25">
      <c r="B106" s="73" t="s">
        <v>426</v>
      </c>
      <c r="C106" s="70"/>
      <c r="D106" s="70"/>
      <c r="E106" s="70"/>
      <c r="F106" s="70"/>
      <c r="G106" s="70"/>
      <c r="H106" s="70"/>
    </row>
    <row r="107" spans="1:8" outlineLevel="1" x14ac:dyDescent="0.25">
      <c r="B107" s="70" t="s">
        <v>399</v>
      </c>
      <c r="C107" s="70" t="s">
        <v>400</v>
      </c>
      <c r="D107" s="70">
        <v>1.1056471131218424</v>
      </c>
      <c r="E107" s="70">
        <v>0</v>
      </c>
      <c r="F107" s="70">
        <v>1</v>
      </c>
      <c r="G107" s="70">
        <v>0.10564711312183675</v>
      </c>
      <c r="H107" s="70">
        <v>1E+30</v>
      </c>
    </row>
    <row r="108" spans="1:8" outlineLevel="1" x14ac:dyDescent="0.25">
      <c r="B108" s="70" t="s">
        <v>401</v>
      </c>
      <c r="C108" s="70" t="s">
        <v>402</v>
      </c>
      <c r="D108" s="70">
        <v>0.99999999999998801</v>
      </c>
      <c r="E108" s="70">
        <v>0.13943586875424388</v>
      </c>
      <c r="F108" s="70">
        <v>1</v>
      </c>
      <c r="G108" s="70">
        <v>0.80317817562066585</v>
      </c>
      <c r="H108" s="70">
        <v>0.45016845574164077</v>
      </c>
    </row>
    <row r="109" spans="1:8" outlineLevel="1" x14ac:dyDescent="0.25">
      <c r="B109" s="70" t="s">
        <v>403</v>
      </c>
      <c r="C109" s="70" t="s">
        <v>404</v>
      </c>
      <c r="D109" s="70">
        <v>1.0000000000000031</v>
      </c>
      <c r="E109" s="70">
        <v>0.13785984218597094</v>
      </c>
      <c r="F109" s="70">
        <v>1</v>
      </c>
      <c r="G109" s="70">
        <v>0.20201514818076144</v>
      </c>
      <c r="H109" s="70">
        <v>0.3934508437222583</v>
      </c>
    </row>
    <row r="110" spans="1:8" outlineLevel="1" x14ac:dyDescent="0.25">
      <c r="B110" s="70" t="s">
        <v>405</v>
      </c>
      <c r="C110" s="70" t="s">
        <v>406</v>
      </c>
      <c r="D110" s="70">
        <v>2.2518591078505414</v>
      </c>
      <c r="E110" s="70">
        <v>0</v>
      </c>
      <c r="F110" s="70">
        <v>1</v>
      </c>
      <c r="G110" s="70">
        <v>1.251859107850543</v>
      </c>
      <c r="H110" s="70">
        <v>1E+30</v>
      </c>
    </row>
    <row r="111" spans="1:8" outlineLevel="1" x14ac:dyDescent="0.25">
      <c r="B111" s="70" t="s">
        <v>407</v>
      </c>
      <c r="C111" s="70" t="s">
        <v>408</v>
      </c>
      <c r="D111" s="70">
        <v>1.000000000000002</v>
      </c>
      <c r="E111" s="70">
        <v>0.13749040142266944</v>
      </c>
      <c r="F111" s="70">
        <v>1</v>
      </c>
      <c r="G111" s="70">
        <v>0.11563302098489116</v>
      </c>
      <c r="H111" s="70">
        <v>0.14572191769798487</v>
      </c>
    </row>
    <row r="112" spans="1:8" outlineLevel="1" x14ac:dyDescent="0.25">
      <c r="B112" s="70" t="s">
        <v>409</v>
      </c>
      <c r="C112" s="70" t="s">
        <v>448</v>
      </c>
      <c r="D112" s="70">
        <v>1.0000000000000056</v>
      </c>
      <c r="E112" s="70">
        <v>1.7464178829930125E-2</v>
      </c>
      <c r="F112" s="70">
        <v>1</v>
      </c>
      <c r="G112" s="70">
        <v>3.3950039449028377</v>
      </c>
      <c r="H112" s="70">
        <v>0.64905141913906161</v>
      </c>
    </row>
    <row r="113" spans="2:8" outlineLevel="1" x14ac:dyDescent="0.25">
      <c r="B113" s="70" t="s">
        <v>410</v>
      </c>
      <c r="C113" s="70" t="s">
        <v>449</v>
      </c>
      <c r="D113" s="70">
        <v>2.9635783462401686</v>
      </c>
      <c r="E113" s="70">
        <v>0</v>
      </c>
      <c r="F113" s="70">
        <v>1</v>
      </c>
      <c r="G113" s="70">
        <v>1.9635783462401648</v>
      </c>
      <c r="H113" s="70">
        <v>1E+30</v>
      </c>
    </row>
    <row r="114" spans="2:8" outlineLevel="1" x14ac:dyDescent="0.25">
      <c r="B114" s="70" t="s">
        <v>411</v>
      </c>
      <c r="C114" s="70" t="s">
        <v>450</v>
      </c>
      <c r="D114" s="70">
        <v>2.262447907719467</v>
      </c>
      <c r="E114" s="70">
        <v>0</v>
      </c>
      <c r="F114" s="70">
        <v>1</v>
      </c>
      <c r="G114" s="70">
        <v>1.2624479077194639</v>
      </c>
      <c r="H114" s="70">
        <v>1E+30</v>
      </c>
    </row>
    <row r="115" spans="2:8" outlineLevel="1" x14ac:dyDescent="0.25">
      <c r="B115" s="70" t="s">
        <v>412</v>
      </c>
      <c r="C115" s="70" t="s">
        <v>413</v>
      </c>
      <c r="D115" s="70">
        <v>2.5000000000000027</v>
      </c>
      <c r="E115" s="70">
        <v>0</v>
      </c>
      <c r="F115" s="70">
        <v>1</v>
      </c>
      <c r="G115" s="70">
        <v>1.5000000000000004</v>
      </c>
      <c r="H115" s="70">
        <v>1E+30</v>
      </c>
    </row>
    <row r="116" spans="2:8" outlineLevel="1" x14ac:dyDescent="0.25">
      <c r="B116" s="70" t="s">
        <v>414</v>
      </c>
      <c r="C116" s="70" t="s">
        <v>415</v>
      </c>
      <c r="D116" s="70">
        <v>2.1899999999999995</v>
      </c>
      <c r="E116" s="70">
        <v>0</v>
      </c>
      <c r="F116" s="70">
        <v>1</v>
      </c>
      <c r="G116" s="70">
        <v>1.1900000000000006</v>
      </c>
      <c r="H116" s="70">
        <v>1E+30</v>
      </c>
    </row>
    <row r="117" spans="2:8" outlineLevel="1" x14ac:dyDescent="0.25">
      <c r="B117" s="70" t="s">
        <v>416</v>
      </c>
      <c r="C117" s="70" t="s">
        <v>417</v>
      </c>
      <c r="D117" s="70">
        <v>1.6493503051282152</v>
      </c>
      <c r="E117" s="70">
        <v>0</v>
      </c>
      <c r="F117" s="70">
        <v>1</v>
      </c>
      <c r="G117" s="70">
        <v>0.64935030512821423</v>
      </c>
      <c r="H117" s="70">
        <v>1E+30</v>
      </c>
    </row>
    <row r="118" spans="2:8" outlineLevel="1" x14ac:dyDescent="0.25">
      <c r="B118" s="70" t="s">
        <v>418</v>
      </c>
      <c r="C118" s="70" t="s">
        <v>451</v>
      </c>
      <c r="D118" s="70">
        <v>1.9684483095830971</v>
      </c>
      <c r="E118" s="70">
        <v>0</v>
      </c>
      <c r="F118" s="70">
        <v>1</v>
      </c>
      <c r="G118" s="70">
        <v>0.96844830958309558</v>
      </c>
      <c r="H118" s="70">
        <v>1E+30</v>
      </c>
    </row>
    <row r="119" spans="2:8" outlineLevel="1" x14ac:dyDescent="0.25">
      <c r="B119" s="70" t="s">
        <v>419</v>
      </c>
      <c r="C119" s="70" t="s">
        <v>452</v>
      </c>
      <c r="D119" s="70">
        <v>1.4508283309210546</v>
      </c>
      <c r="E119" s="70">
        <v>0</v>
      </c>
      <c r="F119" s="70">
        <v>1</v>
      </c>
      <c r="G119" s="70">
        <v>0.45082833092105329</v>
      </c>
      <c r="H119" s="70">
        <v>1E+30</v>
      </c>
    </row>
    <row r="120" spans="2:8" outlineLevel="1" x14ac:dyDescent="0.25">
      <c r="B120" s="70" t="s">
        <v>420</v>
      </c>
      <c r="C120" s="70" t="s">
        <v>453</v>
      </c>
      <c r="D120" s="70">
        <v>1</v>
      </c>
      <c r="E120" s="70">
        <v>0.83805479144453587</v>
      </c>
      <c r="F120" s="70">
        <v>1</v>
      </c>
      <c r="G120" s="70">
        <v>0.22974206138957737</v>
      </c>
      <c r="H120" s="70">
        <v>0.23796052478966692</v>
      </c>
    </row>
    <row r="121" spans="2:8" outlineLevel="1" x14ac:dyDescent="0.25">
      <c r="B121" s="70" t="s">
        <v>421</v>
      </c>
      <c r="C121" s="70" t="s">
        <v>422</v>
      </c>
      <c r="D121" s="70">
        <v>0.99999999999999889</v>
      </c>
      <c r="E121" s="70">
        <v>6.4879674541963875E-2</v>
      </c>
      <c r="F121" s="70">
        <v>1</v>
      </c>
      <c r="G121" s="70">
        <v>0.27165905127093198</v>
      </c>
      <c r="H121" s="70">
        <v>0.13342357780579789</v>
      </c>
    </row>
    <row r="122" spans="2:8" outlineLevel="1" x14ac:dyDescent="0.25">
      <c r="B122" s="70" t="s">
        <v>423</v>
      </c>
      <c r="C122" s="70" t="s">
        <v>424</v>
      </c>
      <c r="D122" s="70">
        <v>1.1662027257374754</v>
      </c>
      <c r="E122" s="70">
        <v>0</v>
      </c>
      <c r="F122" s="70">
        <v>1</v>
      </c>
      <c r="G122" s="70">
        <v>0.16620272573747216</v>
      </c>
      <c r="H122" s="70">
        <v>1E+30</v>
      </c>
    </row>
    <row r="123" spans="2:8" x14ac:dyDescent="0.25">
      <c r="B123" s="70"/>
      <c r="C123" s="70"/>
      <c r="D123" s="70"/>
      <c r="E123" s="70"/>
      <c r="F123" s="70"/>
      <c r="G123" s="70"/>
      <c r="H123" s="70"/>
    </row>
    <row r="124" spans="2:8" x14ac:dyDescent="0.25">
      <c r="B124" s="70" t="s">
        <v>412</v>
      </c>
      <c r="C124" s="70" t="s">
        <v>413</v>
      </c>
      <c r="D124" s="70">
        <v>2.5000000000000027</v>
      </c>
      <c r="E124" s="70">
        <v>-7.2437659149383105E-2</v>
      </c>
      <c r="F124" s="70">
        <v>2.5</v>
      </c>
      <c r="G124" s="70">
        <v>0.36623854238123482</v>
      </c>
      <c r="H124" s="70">
        <v>0.26682647924563413</v>
      </c>
    </row>
    <row r="125" spans="2:8" ht="16.5" thickBot="1" x14ac:dyDescent="0.3">
      <c r="B125" s="68" t="s">
        <v>414</v>
      </c>
      <c r="C125" s="68" t="s">
        <v>415</v>
      </c>
      <c r="D125" s="68">
        <v>2.1899999999999995</v>
      </c>
      <c r="E125" s="68">
        <v>-7.4080115471719485E-2</v>
      </c>
      <c r="F125" s="68">
        <v>2.19</v>
      </c>
      <c r="G125" s="68">
        <v>0.13085710292267203</v>
      </c>
      <c r="H125" s="68">
        <v>0.20539444942589671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Raw Data</vt:lpstr>
      <vt:lpstr>About</vt:lpstr>
      <vt:lpstr>Instructions</vt:lpstr>
      <vt:lpstr> DRI data</vt:lpstr>
      <vt:lpstr>Food Cost and Composition</vt:lpstr>
      <vt:lpstr>Guesswork (female)</vt:lpstr>
      <vt:lpstr>Guesswork (male)</vt:lpstr>
      <vt:lpstr>Sensitivity Report - Woman</vt:lpstr>
      <vt:lpstr>Sensitivity Report - Man</vt:lpstr>
      <vt:lpstr>ENTIRE DIET-Woman DATA</vt:lpstr>
      <vt:lpstr>ENTIRE DIET-Man DATA</vt:lpstr>
      <vt:lpstr>Instructions!_Hlk505512136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Dierdre Schiff;William Masters</dc:creator>
  <cp:lastModifiedBy>William A. Masters</cp:lastModifiedBy>
  <cp:lastPrinted>2018-02-04T18:51:04Z</cp:lastPrinted>
  <dcterms:created xsi:type="dcterms:W3CDTF">2018-01-11T20:40:42Z</dcterms:created>
  <dcterms:modified xsi:type="dcterms:W3CDTF">2019-02-06T19:42:34Z</dcterms:modified>
</cp:coreProperties>
</file>